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00" windowHeight="11160" activeTab="7"/>
  </bookViews>
  <sheets>
    <sheet name="Tabela 1" sheetId="1" r:id="rId1"/>
    <sheet name="Tabela 3A" sheetId="2" r:id="rId2"/>
    <sheet name="Tabela 3B" sheetId="3" r:id="rId3"/>
    <sheet name="Tabela 5" sheetId="4" r:id="rId4"/>
    <sheet name="Tabela 6" sheetId="5" r:id="rId5"/>
    <sheet name="Tabela 7" sheetId="6" r:id="rId6"/>
    <sheet name="Tabela 8" sheetId="7" r:id="rId7"/>
    <sheet name="Tabela 12" sheetId="8" r:id="rId8"/>
  </sheets>
  <definedNames>
    <definedName name="_Toc441484841" localSheetId="0">'Tabela 1'!$A$17</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 i="5" l="1"/>
  <c r="J13" i="5"/>
  <c r="I13" i="5"/>
  <c r="G13" i="5"/>
  <c r="D10" i="5"/>
  <c r="D11" i="5" s="1"/>
  <c r="D12" i="5" s="1"/>
  <c r="AK19" i="4"/>
  <c r="AE19" i="4"/>
  <c r="AE18" i="4"/>
  <c r="AK18" i="4" s="1"/>
  <c r="AE17" i="4"/>
  <c r="AE16" i="4"/>
  <c r="AE15" i="4"/>
  <c r="AE14" i="4"/>
  <c r="AE13" i="4"/>
  <c r="AK12" i="4"/>
  <c r="AE11" i="4"/>
  <c r="AK11" i="4" s="1"/>
  <c r="AK10" i="4"/>
  <c r="AE10" i="4"/>
  <c r="U33" i="2"/>
  <c r="R33" i="2"/>
  <c r="R32" i="2"/>
  <c r="U24" i="2"/>
</calcChain>
</file>

<file path=xl/sharedStrings.xml><?xml version="1.0" encoding="utf-8"?>
<sst xmlns="http://schemas.openxmlformats.org/spreadsheetml/2006/main" count="2331" uniqueCount="282">
  <si>
    <t>Załącznik 3 do sprawozdania rocznego POPW za rok 2019</t>
  </si>
  <si>
    <t>Tabela 3B</t>
  </si>
  <si>
    <t>W odniesieniu do wybranych wspólnych wskaźników produktu dla wsparcia z EFRR w ramach celu „Inwestycje na rzecz wzrostu gospodarczego i zatrudnienia” związanego z inwestycjami produkcyjnymi — liczba przedsiębiorstw otrzymujących wsparcie w ramach programu operacyjnego — przy czym każde przedsiębiorstwo liczone jest tylko raz, niezależnie od liczby projektów w ramach danego przedsiębiorstwa</t>
  </si>
  <si>
    <t>Tabela 1</t>
  </si>
  <si>
    <t>Nazwa wskaźnika</t>
  </si>
  <si>
    <t>Liczba przedsiębiorstw otrzymujących wsparcie w ramach programu operacyjnego — przy czym każde przedsiębiorstwo liczone jest tylko raz, niezależnie od liczby projektów w ramach danego przedsiębiorstwa</t>
  </si>
  <si>
    <t>Tabela 3A</t>
  </si>
  <si>
    <t>Wspólne i specyficzne dla programu wskaźniki produktu dla EFRR i Funduszu Spójności (według osi priorytetowej, priorytetu inwestycyjnego, z podziałem na kategorie regionu dla EFRR; ma zastosowanie także do osi priorytetowych „Pomoc techniczna”)</t>
  </si>
  <si>
    <t>Liczba przedsiębiorstw otrzymujących wsparcie</t>
  </si>
  <si>
    <t>Szacuje się (na podstawie podpisanych umów), że wartość docelowa wskaźnika może zostać przekroczona. Przyczyną jest zbyt ostrożne prognozowanie wartości docelowej na etapie programowania. Zmiany wprowadzone w kryteriach wyboru projektów oraz przeprowadzenie większej liczby konkursów niż pierwotnie było to planowane (w działaniu 1.3.1 i 1.4) przełożyło się na zawarcie większej liczby umów o dofinansowanie i wyższą wartość szacowaną wskaźnika</t>
  </si>
  <si>
    <t>Liczba przedsiębiorstw otrzymujących dotacje</t>
  </si>
  <si>
    <t>Liczba przedsiębiorstw otrzymujących wsparcie niefinansowe</t>
  </si>
  <si>
    <t>Liczba wspieranych nowych przedsiębiorstw</t>
  </si>
  <si>
    <r>
      <t>NR IDENTYFIKACYJNY</t>
    </r>
    <r>
      <rPr>
        <b/>
        <vertAlign val="superscript"/>
        <sz val="10"/>
        <color rgb="FF000000"/>
        <rFont val="Calibri"/>
        <family val="2"/>
        <charset val="238"/>
      </rPr>
      <t>3</t>
    </r>
  </si>
  <si>
    <r>
      <t>Wskaźniki rezultatu dla EFRR i Funduszu Spójności (według osi priorytetowej i celu szczegółowego); ma zastosowanie także do osi priorytetowej „Pomoc techniczna”</t>
    </r>
    <r>
      <rPr>
        <b/>
        <vertAlign val="superscript"/>
        <sz val="11"/>
        <color rgb="FF000000"/>
        <rFont val="Calibri"/>
        <family val="2"/>
        <charset val="238"/>
      </rPr>
      <t>1</t>
    </r>
  </si>
  <si>
    <t>Wskaźnik</t>
  </si>
  <si>
    <t>Jednostka miary</t>
  </si>
  <si>
    <t>Fundusz</t>
  </si>
  <si>
    <t>Kategoria regionu (w stosownych przypadkach)</t>
  </si>
  <si>
    <r>
      <t>Wartość docelowa</t>
    </r>
    <r>
      <rPr>
        <b/>
        <vertAlign val="superscript"/>
        <sz val="10"/>
        <color rgb="FF000000"/>
        <rFont val="Calibri"/>
        <family val="2"/>
        <charset val="238"/>
      </rPr>
      <t>2 </t>
    </r>
    <r>
      <rPr>
        <b/>
        <sz val="10"/>
        <color rgb="FF000000"/>
        <rFont val="Calibri"/>
        <family val="2"/>
        <charset val="238"/>
      </rPr>
      <t>(2023 r.)</t>
    </r>
  </si>
  <si>
    <t>Wartość wskaźników wykazana w odniesieniu do projektów zakończonych (w oparciu o zatwierdzone wnioski o płatność końcową).</t>
  </si>
  <si>
    <t>WARTOŚĆ ROCZNA</t>
  </si>
  <si>
    <t>NR IDENTYFIKACYJNY</t>
  </si>
  <si>
    <t>2014 r.</t>
  </si>
  <si>
    <t>Kategoria regionu (jeżeli dotyczy)</t>
  </si>
  <si>
    <t>Wartość bazowa</t>
  </si>
  <si>
    <t>2015 r.</t>
  </si>
  <si>
    <t>Rok bazowy</t>
  </si>
  <si>
    <t>Wartość docelowa (2023 r.)</t>
  </si>
  <si>
    <t>2016 r.</t>
  </si>
  <si>
    <t>2017 r.</t>
  </si>
  <si>
    <t>2018 r.</t>
  </si>
  <si>
    <t>2019 r.</t>
  </si>
  <si>
    <t>2020 r.</t>
  </si>
  <si>
    <t>2021 r.</t>
  </si>
  <si>
    <t>2022 r.</t>
  </si>
  <si>
    <t>2023 r.</t>
  </si>
  <si>
    <t>Uwagi (w razie potrzeby)</t>
  </si>
  <si>
    <t>M</t>
  </si>
  <si>
    <t>K</t>
  </si>
  <si>
    <t>Ogółem</t>
  </si>
  <si>
    <t>I oś priorytetowa Przedsiębiorcza Polska Wschodnia</t>
  </si>
  <si>
    <t>Priorytet inwestycyjny 3A</t>
  </si>
  <si>
    <t>Cel szczegółowy: Większa liczba innowacyjnych przedsiębiorstw typu startup w Polsce Wschodniej</t>
  </si>
  <si>
    <t>Udział przedsiębiorstw aktywnych innowacyjnie w Polsce Wschodniej</t>
  </si>
  <si>
    <t>%</t>
  </si>
  <si>
    <t>słabiej rozwinięty</t>
  </si>
  <si>
    <t xml:space="preserve">Liczba przedsiębiorstw otrzymujących wsparcie, w tym: </t>
  </si>
  <si>
    <t>szt.</t>
  </si>
  <si>
    <t>EFRR</t>
  </si>
  <si>
    <t>nd</t>
  </si>
  <si>
    <t>bd</t>
  </si>
  <si>
    <t xml:space="preserve">W latach 2013-2018 wartość wskaźnika wahała się w granicach 15,1% – 22,8%. Następowały spadki i wzrosty wartości i nie można zidentyfikować w tym okresie jednoznacznej tendencji jego zmian. 
Od kolejnego sprawozdania rocznego będzie raportowany nowy wskaźnik rezultatu w PI 3a: udział MŚP aktywnych innowacyjnie w ogólnej liczbie MŚP w Polsce Wschodniej [%], który lepiej odpowiada grupie docelowej wsparcia (MŚP). Zmiana POPW w tym zakresie została zatwierdzona decyzją KE C(2020) 808  z dnia 7 lutego 2020 r.
Dane za rok 2019 nie są jeszcze opublikowane przez GUS.
</t>
  </si>
  <si>
    <t>Cel szczegółowy: Zwiększona aktywność MŚP z Polski Wschodniej na rynkach międzynarodowych</t>
  </si>
  <si>
    <t>Wartość skumulowana — produkty,  które mają być  zrealizowane  poprzez wybrane operacje [prognoza przedstawiona przez beneficjentów]</t>
  </si>
  <si>
    <t>Wartość przychodów MŚP z Polski Wschodniej ze sprzedaży produktów, towarów i materiałów na eksport (w cenach z 2014 r.)</t>
  </si>
  <si>
    <t>mln PLN</t>
  </si>
  <si>
    <t>22 602,0</t>
  </si>
  <si>
    <t>Cel szczegółowy: Zwiększona aktywność MŚP z Polski Wschodniej w zakresie prowadzenia działalnosci innowacyjnej</t>
  </si>
  <si>
    <t>Wartość skumulowana — produkty zrealizowane poprzez operacje [rzeczywiste wykonanie]</t>
  </si>
  <si>
    <t>Nakłady na działalność innowacyjną (przedsiębiorstw przemysłowych i z sektora usług) w latach 2013-2023 w Polsce Wschodniej (w cenach z 2014 r.)</t>
  </si>
  <si>
    <t>21 384,8</t>
  </si>
  <si>
    <t>II oś priorytetowa Nowoczesna Infrastruktura Transportowa</t>
  </si>
  <si>
    <t>Cel szczegółowy: Zwiększone wykorzystanie transportu miejskiego w miastach wojewódzkich i obszarach funkcjonalnych</t>
  </si>
  <si>
    <t>Liczba przewozów pasażerskich komunikacją miejską w miastach wojewódzkich Polski Wschodniej</t>
  </si>
  <si>
    <t>mln</t>
  </si>
  <si>
    <t>Liczba przedsiębiorstw otrzymujących 
dotacje</t>
  </si>
  <si>
    <t>Cel szczegółowy: Zwiększona dostępność miast wojewódzkich i ich obszarów funkcjonalnych w zakresie infrastruktury drogowej</t>
  </si>
  <si>
    <t>Wskaźnik drogowej dostępności transportowej Polski Wschodniej (na bazie wskaźnika WMDT)</t>
  </si>
  <si>
    <t>miara syntetyczna</t>
  </si>
  <si>
    <t>Priorytet inwestycyjny 3B</t>
  </si>
  <si>
    <t>III oś priorytetowa Ponadregionalna Infrastruktura Kolejowa</t>
  </si>
  <si>
    <t>Cel szczegółowy: Zwiększona dostępność Polski Wschodniej w zakresie infrastruktury kolejowej</t>
  </si>
  <si>
    <t>Wskaźnik kolejowej dostępności transportowej Polski Wschodniej (na bazie wskaźnika WMDT)</t>
  </si>
  <si>
    <t>IV oś priorytetowa Pomoc Techniczna</t>
  </si>
  <si>
    <t>Cel szczegółowy: Sprawne zarządzanie i wdrażanie Programu oraz efektywne wykorzystanie środków w ramach POPW</t>
  </si>
  <si>
    <t>Cel szczegółowy:  Sprawne i prawidłowe przygotowanie i realizacja projektów przez beneficjentów Programu</t>
  </si>
  <si>
    <t>Cel szczegółowy: Skuteczny system informacji i promocji w ramach Programu</t>
  </si>
  <si>
    <t>Średnioroczna liczba form szkoleniowych na jednego pracownika instytucji systemu wdrażania FE</t>
  </si>
  <si>
    <t>liczba</t>
  </si>
  <si>
    <t>Inwestycje prywatne uzupełniające 
wsparcie publiczne dla 
przedsiębiorstw (dotacje)</t>
  </si>
  <si>
    <t>EUR</t>
  </si>
  <si>
    <t>Ocena przydatności form szkoleniowych dla beneficjentów</t>
  </si>
  <si>
    <t>Skala 1-5</t>
  </si>
  <si>
    <t xml:space="preserve">
10 385 451
</t>
  </si>
  <si>
    <t>Wartość wskaźnika osiągnięta w 2019 r. jest tylko nieznacznie niższa od wartości w roku 2018. Dotychczas (2016-2019 r.) wartości wskaźnika były osiągane na zbliżonym poziomie (między 4,2 a 4,4), nieznacznie powyżej wartości docelowej.
W 2014 r. i 2015 r. nie przeprowadzono szkoleń finansowanych z IV osi POPW.</t>
  </si>
  <si>
    <t>1 W tabeli 1 podział według płci będzie stosowany w polach przedstawiających roczne wartości tylko wówczas, gdy został uwzględniony w tabeli 12 PO. W przeciwnym razie należy wpisać „Ogółem”.</t>
  </si>
  <si>
    <t xml:space="preserve">
3 158 261
</t>
  </si>
  <si>
    <t>bd - brak danych GUS</t>
  </si>
  <si>
    <t>Liczba przedsiębiorstw wspartych w 
zakresie internacjonalizacji 
działalności</t>
  </si>
  <si>
    <t>Priorytet inwestycyjny 3C</t>
  </si>
  <si>
    <t>Liczba przedsiębiorstw objętych wsparciem w celu wprowadzenia produktów nowych dla firmy</t>
  </si>
  <si>
    <t>Wzrost zatrudnienia we wspieranych przedsiębiorstwach</t>
  </si>
  <si>
    <t>[EPC]</t>
  </si>
  <si>
    <t>Liczba wprowadzonych innowacji</t>
  </si>
  <si>
    <t>Priorytet inwestycyjny 4E</t>
  </si>
  <si>
    <t>Liczba zakupionych jednostek taboru 
pasażerskiego w publicznym 
transporcie zbiorowym komunikacji 
miejskiej</t>
  </si>
  <si>
    <t>Szacuje się (na podstawie podpisanych umów), że wartość docelowa wskaźnika może zostać przekroczona. Wartość docelową określono na podstawie wartości deklarowanej w koncepcjach projektów komplementarnych do tych realizowanych w formule ZIT, przygotowywanych przed 2014 r., czyli przed decyzją KE notyfikująca pierwotny tekst POPW 2014-2020. Ponadto niektórzy Beneficjenci korzystali z możliwości zakupu większej liczby pojazdów, jeśli ceny ofertowe okazały się niższe niż zakładano i pozostały wolne środki na ten cel.</t>
  </si>
  <si>
    <t>Całkowita długość nowych lub 
przebudowanych linii komunikacji 
miejskiej</t>
  </si>
  <si>
    <t>km</t>
  </si>
  <si>
    <t>Szacuje się (na podstawie podpisanych umów), że wartość docelowa wskaźnika może zostać przekroczona. Jest to konsekwencją planowanego zakupu większej liczby taboru, który może obsłużyć większą liczbę linii.</t>
  </si>
  <si>
    <t>Liczba zainstalowanych inteligentnych 
systemów transportowych</t>
  </si>
  <si>
    <t>Priorytet inwestycyjny 7B</t>
  </si>
  <si>
    <t>Całkowita długość nowych dróg</t>
  </si>
  <si>
    <t xml:space="preserve">Całkowita długość przebudowanych lub zmodernizowanych dróg </t>
  </si>
  <si>
    <t>Priorytet inwestycyjny 7D</t>
  </si>
  <si>
    <t>Całkowita długość przebudowanych 
lub zmodernizowanych linii 
kolejowych</t>
  </si>
  <si>
    <t>Całkowita długość przebudowanych 
lub zmodernizowanych linii 
kolejowych w sieci TEN-T</t>
  </si>
  <si>
    <t>Liczba uczestników form szkoleniowych dla instytucji</t>
  </si>
  <si>
    <t>os.</t>
  </si>
  <si>
    <t>Liczba przeprowadzonych ewaluacji</t>
  </si>
  <si>
    <t>Liczba odwiedzin portalu informacyjnego/serwisu internetowego</t>
  </si>
  <si>
    <t>1 254 778</t>
  </si>
  <si>
    <t>2 143 741</t>
  </si>
  <si>
    <t>Liczba uczestników form szkoleniowych dla beneficjentów</t>
  </si>
  <si>
    <t xml:space="preserve">Liczba działań informacyjno-promocyjnych o szerokim zasięgu </t>
  </si>
  <si>
    <r>
      <rPr>
        <vertAlign val="superscript"/>
        <sz val="10"/>
        <color rgb="FF000000"/>
        <rFont val="Calibri"/>
        <family val="2"/>
        <charset val="238"/>
      </rPr>
      <t>1</t>
    </r>
    <r>
      <rPr>
        <sz val="10"/>
        <color rgb="FF000000"/>
        <rFont val="Calibri"/>
        <family val="2"/>
        <charset val="238"/>
      </rPr>
      <t xml:space="preserve"> W tabeli 3A podział według płci będzie stosowany w odpowiednich polach tylko, jeżeli został uwzględniony w tabeli 5 lub 13 PO. W przeciwnym razie należy wpisać „Ogółem”.</t>
    </r>
  </si>
  <si>
    <r>
      <rPr>
        <vertAlign val="superscript"/>
        <sz val="10"/>
        <color rgb="FF000000"/>
        <rFont val="Calibri"/>
        <family val="2"/>
        <charset val="238"/>
      </rPr>
      <t>2</t>
    </r>
    <r>
      <rPr>
        <sz val="10"/>
        <color rgb="FF000000"/>
        <rFont val="Calibri"/>
        <family val="2"/>
        <charset val="238"/>
      </rPr>
      <t xml:space="preserve"> Wartości docelowe są nieobowiązkowe dla osi priorytetowych „Pomoc techniczna”</t>
    </r>
  </si>
  <si>
    <r>
      <rPr>
        <vertAlign val="superscript"/>
        <sz val="10"/>
        <color rgb="FF000000"/>
        <rFont val="Calibri"/>
        <family val="2"/>
        <charset val="238"/>
      </rPr>
      <t>3</t>
    </r>
    <r>
      <rPr>
        <sz val="10"/>
        <color rgb="FF000000"/>
        <rFont val="Calibri"/>
        <family val="2"/>
        <charset val="238"/>
      </rPr>
      <t xml:space="preserve"> Nr indentyfikacyjny będzie wypełniane automatycznie przez SFC2014</t>
    </r>
  </si>
  <si>
    <r>
      <rPr>
        <vertAlign val="superscript"/>
        <sz val="10"/>
        <color rgb="FF000000"/>
        <rFont val="Calibri"/>
        <family val="2"/>
        <charset val="238"/>
      </rPr>
      <t>4</t>
    </r>
    <r>
      <rPr>
        <sz val="10"/>
        <color rgb="FF000000"/>
        <rFont val="Calibri"/>
        <family val="2"/>
        <charset val="238"/>
      </rPr>
      <t xml:space="preserve"> Nazwa nagłówka wiersza stosowana w poprzednich sprawozdaniach rocznych: Wartość skumulowana — wybrane operacje [prognoza przedstawiona przez beneficjentów].  Zmiana nazwy nagłówka nastąpiła na podstawie rozporządzenia wykonawczego Komisji (UE) 2018/277 z dnia 23 lutego 2018 r. zmieniającego rozporządzenie wykonawcze  (UE)  2015/207. Sposób prezentacji danych nie uległ jednak zmianie - wartości wskaźników są wykazywne w oparciu o podpisane umowy  o dofinansowanie.</t>
    </r>
  </si>
  <si>
    <r>
      <rPr>
        <vertAlign val="superscript"/>
        <sz val="10"/>
        <color rgb="FF000000"/>
        <rFont val="Calibri"/>
        <family val="2"/>
        <charset val="238"/>
      </rPr>
      <t>5</t>
    </r>
    <r>
      <rPr>
        <sz val="10"/>
        <color rgb="FF000000"/>
        <rFont val="Calibri"/>
        <family val="2"/>
        <charset val="238"/>
      </rPr>
      <t xml:space="preserve"> Nazwa wiersza stosowana w poprzednich sprawozdaniach rocznych: Wartość skumulowana — w pełni zrealizowane operacje [rzeczywiste wykonanie]. Zmiana nazwy nagłówka nastąpiła na podstawie rozporządzenia wykonawczego Komisji (UE) 2018/277 z dnia 23 lutego 2018 r. zmieniającego rozporządzenie wykonawcze  (UE)  2015/207. Sposób prezentacji danych uległ zmianie. Wartości wskaźników w poprzednich sprawozdaniach podawano w odniesieniu do projektów zakończonych (wnioski o płatność końcową), a od 2017 r. w odniesieniu do wartości wskażników wykazanych w ostatnich zatwierdzonych wnioskach o płatność (niekoniecznie końcowych). </t>
    </r>
  </si>
  <si>
    <t>Tabela 5</t>
  </si>
  <si>
    <t>Informacje na temat celów pośrednich i końcowych określonych w ramach wykonania</t>
  </si>
  <si>
    <t>Oś priorytetowa</t>
  </si>
  <si>
    <r>
      <t>Rodzaj wskaźnika</t>
    </r>
    <r>
      <rPr>
        <b/>
        <vertAlign val="superscript"/>
        <sz val="10"/>
        <color theme="1"/>
        <rFont val="Calibri"/>
        <family val="2"/>
        <charset val="238"/>
      </rPr>
      <t xml:space="preserve">1 </t>
    </r>
  </si>
  <si>
    <t>Wskaźnik lub kluczowy etap wdrażania</t>
  </si>
  <si>
    <t>Kategoria regionu</t>
  </si>
  <si>
    <t>Cel pośredni na 2018 r.</t>
  </si>
  <si>
    <t>Cel końcowy (2023 r.)</t>
  </si>
  <si>
    <t>Osiągnięta wartość</t>
  </si>
  <si>
    <t>wartość skumulowana</t>
  </si>
  <si>
    <t>rocznie</t>
  </si>
  <si>
    <t xml:space="preserve">Uwagi </t>
  </si>
  <si>
    <t>OŚ PRIORYTETOWA I PRZEDSIĘBIORCZA POLSKA WSCHODNIA</t>
  </si>
  <si>
    <t xml:space="preserve">wskaźnik </t>
  </si>
  <si>
    <t xml:space="preserve">Liczba przedsiębiorstw otrzymujących wsparcie </t>
  </si>
  <si>
    <t>KEW</t>
  </si>
  <si>
    <t xml:space="preserve">Liczba przedsiębiorstw otrzymujących wsparcie w podpisanych umowach o dofinansowanie </t>
  </si>
  <si>
    <t>-</t>
  </si>
  <si>
    <t xml:space="preserve">wskaźnik produktu finansowy </t>
  </si>
  <si>
    <t xml:space="preserve">Całkowita kwota certyfikowanych wydatków kwalifikowanych </t>
  </si>
  <si>
    <t>6 020 957,5</t>
  </si>
  <si>
    <t>220 752 508,46</t>
  </si>
  <si>
    <t>80 463 317,12</t>
  </si>
  <si>
    <t>OŚ PRIORYTETOWA II NOWOCZESNA INFRASTRUKTURA TRANSPORTOWA</t>
  </si>
  <si>
    <t>wskaźnik</t>
  </si>
  <si>
    <t xml:space="preserve">Całkowita długość nowych dróg </t>
  </si>
  <si>
    <t>Wyjaśnienie przyczyn wysokiego (w stosunku do celu końcowego) poziomu realizacji wskaźników postępu rzeczowego w osi II znajduje się przy Tabeli 3A. Wspólne i specyficzne dla programu wskaźniki produktu dla PI7b.</t>
  </si>
  <si>
    <t xml:space="preserve">Długość nowych oraz przebudowanych lub zmodernizowanych dróg w podpisanych umowach o dofinansowanie  </t>
  </si>
  <si>
    <t>Całkowita kwota certyfikowanych wydatków kwalifikowanych</t>
  </si>
  <si>
    <t>615 413 584,15</t>
  </si>
  <si>
    <t>248 449 062,29</t>
  </si>
  <si>
    <t>Oś III PONADREGIONALNA INFRASTRUKTURA TRANSPORTOWA</t>
  </si>
  <si>
    <t xml:space="preserve">Całkowita długość przebudowanych lub zmodernizowanych linii kolejowych </t>
  </si>
  <si>
    <t xml:space="preserve">Całkowita długość przebudowanych lub zmodernizowanych linii kolejowych w podpisanych umowach o dofinansowanie </t>
  </si>
  <si>
    <t>252 594 576,03</t>
  </si>
  <si>
    <t>128 168 223,77</t>
  </si>
  <si>
    <r>
      <t xml:space="preserve">1 </t>
    </r>
    <r>
      <rPr>
        <sz val="10"/>
        <color theme="1"/>
        <rFont val="Calibri"/>
        <family val="2"/>
        <charset val="238"/>
      </rPr>
      <t>kluczowe etapy wdrażania (KEW), produkt finansowy lub, w stosownych przypadkach, wskaźnik rezultatu</t>
    </r>
  </si>
  <si>
    <t>Tabela 6</t>
  </si>
  <si>
    <t>Informacje finansowe na poziomie osi priorytetowej i programu</t>
  </si>
  <si>
    <t>1.</t>
  </si>
  <si>
    <t>2.</t>
  </si>
  <si>
    <t>3.</t>
  </si>
  <si>
    <t>4.</t>
  </si>
  <si>
    <t>5.</t>
  </si>
  <si>
    <t>6.</t>
  </si>
  <si>
    <t>7.</t>
  </si>
  <si>
    <t>8.</t>
  </si>
  <si>
    <t>9.</t>
  </si>
  <si>
    <t>10.</t>
  </si>
  <si>
    <t>11.</t>
  </si>
  <si>
    <t>12.</t>
  </si>
  <si>
    <t>Alokacja finansowa osi priorytetowej na podstawie programu operacyjnego [na podstawie tabeli 39. programu operacyjnego]</t>
  </si>
  <si>
    <t>Dane zbiorcze dotyczące finansowego postępu programu operacyjnego</t>
  </si>
  <si>
    <t>Podstawa obliczenia wsparcia Unii (Całkowite koszty kwalifikowalne lub publiczne koszty kwalifikowalne)</t>
  </si>
  <si>
    <t>Finansowanie ogółem (EUR)</t>
  </si>
  <si>
    <t>Stopa dofinansowania (w %)</t>
  </si>
  <si>
    <t>Całkowite koszty kwalifikowalne operacji wybranych do udzielenia wsparcia (EUR)</t>
  </si>
  <si>
    <t>Procentowy udział wartości całkowitych kosztów kwalifikowalnych operacji wybranych do dofinansowania w alokacji całkowitych kosztów kwalifikowalnych dla danej osi priorytetowej [kolumna 7/kolumna 5 x 100]</t>
  </si>
  <si>
    <t>Publiczne koszty kwalifikowalne operacji wybranych do udzielenia wsparcia (EUR)</t>
  </si>
  <si>
    <t>Całkowite wydatki kwalifikowalne zadeklarowane przez beneficjentów instytucji zarządzającej</t>
  </si>
  <si>
    <t>Procentowy udział wartości całkowitych wydatków kwalifikowalnych zadeklarowanych przez beneficjentów w alokacji całkowitych kosztów kwalifikowalnych dla danej osi priorytetowej [kolumna 10/kolumna 5 x100]</t>
  </si>
  <si>
    <r>
      <t>Liczba wybranych operacji</t>
    </r>
    <r>
      <rPr>
        <b/>
        <vertAlign val="superscript"/>
        <sz val="10"/>
        <color theme="1"/>
        <rFont val="Calibri"/>
        <family val="2"/>
        <charset val="238"/>
      </rPr>
      <t>1</t>
    </r>
  </si>
  <si>
    <t>Obliczenia</t>
  </si>
  <si>
    <t>Oś priorytetowa 1</t>
  </si>
  <si>
    <t>całkowite koszty kwalifkowalne</t>
  </si>
  <si>
    <t>Oś priorytetowa 2</t>
  </si>
  <si>
    <t>Oś priorytetowa 3</t>
  </si>
  <si>
    <t>Oś priorytetowa 4</t>
  </si>
  <si>
    <t>Suma całkowita</t>
  </si>
  <si>
    <t>Wszystkie fundusze</t>
  </si>
  <si>
    <t>47,98%%</t>
  </si>
  <si>
    <r>
      <t>1</t>
    </r>
    <r>
      <rPr>
        <sz val="10"/>
        <color theme="1"/>
        <rFont val="Calibri"/>
        <family val="2"/>
        <charset val="238"/>
      </rPr>
      <t xml:space="preserve"> Przedstawione dane są zgodne z wprowadzonymi do systemu SFC (operacje są liczone wielokrotnie w przypadku realizacji projektów w więcej niż jednym województwie)</t>
    </r>
  </si>
  <si>
    <t>Tabela 7</t>
  </si>
  <si>
    <t>Kumulatywny podział danych finansowych według kombinacji kategorii interwencji dla EFRR, EFS i Funduszu Spójności (art. 112 ust. 1 i 2 rozporządzenia (UE) nr 1303/2013 i art. 5 rozporządzenia (UE) nr 1304/2013)</t>
  </si>
  <si>
    <t>Charakterystyka wydatków</t>
  </si>
  <si>
    <t>Rodzaje kategorii</t>
  </si>
  <si>
    <t>Dane finansowe</t>
  </si>
  <si>
    <r>
      <t>Fundusz</t>
    </r>
    <r>
      <rPr>
        <b/>
        <vertAlign val="superscript"/>
        <sz val="10"/>
        <color rgb="FF000000"/>
        <rFont val="Calibri"/>
        <family val="2"/>
        <charset val="238"/>
      </rPr>
      <t>1</t>
    </r>
  </si>
  <si>
    <t>Całkowite koszty kwalifikowalne operacji wybranych do udzielenia wsparcia (w EUR)</t>
  </si>
  <si>
    <t>Publiczne koszty kwalifikowalne operacji wybranych do udzielenia wsparcia (w EUR)</t>
  </si>
  <si>
    <t>Łączne wydatki kwalifikowalne zadeklarowane przez beneficjentów instytucji zarządzającej</t>
  </si>
  <si>
    <t>Liczba wybranych operacji</t>
  </si>
  <si>
    <t>Zakres interwencji</t>
  </si>
  <si>
    <t>Forma finansowania</t>
  </si>
  <si>
    <t>Wymiar terytorialny</t>
  </si>
  <si>
    <t>Terytorialny mechanizm wdrażania</t>
  </si>
  <si>
    <t>Cel tematyczny EFRR/Fundusz Spójności</t>
  </si>
  <si>
    <t>Temat uzupełniający EFS</t>
  </si>
  <si>
    <t>Wymiar rodzajów działalności gospodarczej</t>
  </si>
  <si>
    <t>Wymiar lokalizacji</t>
  </si>
  <si>
    <t>Słabiej rozwinięte</t>
  </si>
  <si>
    <t>PL32</t>
  </si>
  <si>
    <t>PL62</t>
  </si>
  <si>
    <t>PL31</t>
  </si>
  <si>
    <t>PL33</t>
  </si>
  <si>
    <t>PL34</t>
  </si>
  <si>
    <t>PL</t>
  </si>
  <si>
    <r>
      <rPr>
        <vertAlign val="superscript"/>
        <sz val="10"/>
        <color rgb="FF000000"/>
        <rFont val="Calibri"/>
        <family val="2"/>
        <charset val="238"/>
      </rPr>
      <t xml:space="preserve">1 </t>
    </r>
    <r>
      <rPr>
        <sz val="10"/>
        <color rgb="FF000000"/>
        <rFont val="Calibri"/>
        <family val="2"/>
        <charset val="238"/>
      </rPr>
      <t>Dane dotyczące YEI należy przedstawić osobno, bez podziału na szczególną alokację na YEI i odpowiadające jej wsparcie z EFS.</t>
    </r>
  </si>
  <si>
    <t>Tabela 8</t>
  </si>
  <si>
    <r>
      <t>Wykorzystanie finansowania krzyżowego</t>
    </r>
    <r>
      <rPr>
        <b/>
        <vertAlign val="superscript"/>
        <sz val="11"/>
        <color rgb="FF000000"/>
        <rFont val="Calibri"/>
        <family val="2"/>
        <charset val="238"/>
      </rPr>
      <t>1</t>
    </r>
  </si>
  <si>
    <t>Wykorzystanie finansowania krzyżowego</t>
  </si>
  <si>
    <r>
      <t>Kwota wsparcia UE, jaką przewiduje się wykorzystać w celu finansowania krzyżowego na podstawie wybranych operacji</t>
    </r>
    <r>
      <rPr>
        <b/>
        <vertAlign val="superscript"/>
        <sz val="10"/>
        <color rgb="FF000000"/>
        <rFont val="Calibri"/>
        <family val="2"/>
        <charset val="238"/>
      </rPr>
      <t>2</t>
    </r>
    <r>
      <rPr>
        <b/>
        <sz val="10"/>
        <color rgb="FF000000"/>
        <rFont val="Calibri"/>
        <family val="2"/>
        <charset val="238"/>
      </rPr>
      <t xml:space="preserve"> (w EUR)</t>
    </r>
  </si>
  <si>
    <t>Jako część wsparcia UE na oś priorytetową (w %) (3/wsparcie UE na oś priorytetową*100)</t>
  </si>
  <si>
    <t>Kwota wsparcia UE w ramach finansowania krzyżowego w oparciu o wydatki kwalifikowalne zadeklarowane przez beneficjentów instytucji zarządzającej (w EUR)</t>
  </si>
  <si>
    <t>Jako część wsparcia UE na oś priorytetową (w %) (5/wsparcie UE na oś priorytetową*100)</t>
  </si>
  <si>
    <r>
      <t>Finansowanie krzyżowe: koszty kwalifikujące się do wsparcia w ramach EFS, ale objęte wsparciem w ramach EFRR</t>
    </r>
    <r>
      <rPr>
        <vertAlign val="superscript"/>
        <sz val="10"/>
        <color rgb="FF000000"/>
        <rFont val="Calibri"/>
        <family val="2"/>
        <charset val="238"/>
      </rPr>
      <t>3</t>
    </r>
  </si>
  <si>
    <t>nie dotyczy</t>
  </si>
  <si>
    <r>
      <rPr>
        <vertAlign val="superscript"/>
        <sz val="10"/>
        <color rgb="FF000000"/>
        <rFont val="Calibri"/>
        <family val="2"/>
        <charset val="238"/>
      </rPr>
      <t>1</t>
    </r>
    <r>
      <rPr>
        <sz val="10"/>
        <color rgb="FF000000"/>
        <rFont val="Calibri"/>
        <family val="2"/>
        <charset val="238"/>
      </rPr>
      <t xml:space="preserve"> Ma zastosowanie jedynie do programów operacyjnych w ramach celu „Inwestycje na rzecz wzrostu gospodarczego i zatrudnienia”, który dotyczy EFS lub EFRR.</t>
    </r>
  </si>
  <si>
    <r>
      <rPr>
        <vertAlign val="superscript"/>
        <sz val="10"/>
        <color rgb="FF000000"/>
        <rFont val="Calibri"/>
        <family val="2"/>
        <charset val="238"/>
      </rPr>
      <t>2</t>
    </r>
    <r>
      <rPr>
        <sz val="10"/>
        <color rgb="FF000000"/>
        <rFont val="Calibri"/>
        <family val="2"/>
        <charset val="238"/>
      </rPr>
      <t xml:space="preserve"> Jeżeli nie można z góry określić dokładnych kwot, przed realizacją operacji, sprawozdawczość powinna opierać się na pułapach stosowanych do danej operacji, tj. jeżeli operacja prowadzona w ramach EFRR zawiera do 20% wydatków EFS, sprawozdawczość powinna opierać się na założeniu, że całą kwotę 20% można wykorzystać w tym celu. W przypadku zakończenia operacji dane wykorzystane w tej kolumnie należy oprzeć na rzeczywistych poniesionych kosztach.</t>
    </r>
  </si>
  <si>
    <r>
      <rPr>
        <vertAlign val="superscript"/>
        <sz val="10"/>
        <color rgb="FF000000"/>
        <rFont val="Calibri"/>
        <family val="2"/>
        <charset val="238"/>
      </rPr>
      <t>3</t>
    </r>
    <r>
      <rPr>
        <sz val="10"/>
        <color rgb="FF000000"/>
        <rFont val="Calibri"/>
        <family val="2"/>
        <charset val="238"/>
      </rPr>
      <t xml:space="preserve"> Art. 98 ust. 2 rozporządzenia (UE) nr 1303/2013.</t>
    </r>
  </si>
  <si>
    <t>Tabela 12</t>
  </si>
  <si>
    <t>Duże projekty</t>
  </si>
  <si>
    <t>Projekt</t>
  </si>
  <si>
    <t>CCI</t>
  </si>
  <si>
    <r>
      <t xml:space="preserve">Status dużego projektu
 </t>
    </r>
    <r>
      <rPr>
        <sz val="10"/>
        <color rgb="FF000000"/>
        <rFont val="Calibri"/>
        <family val="2"/>
        <charset val="238"/>
      </rPr>
      <t>1.zakończony
2.zatwierdzony
3.przedłożony
4.planowane powiadomienie Komisji/przedłożenie projektu Komisj</t>
    </r>
    <r>
      <rPr>
        <b/>
        <sz val="10"/>
        <color rgb="FF000000"/>
        <rFont val="Calibri"/>
        <family val="2"/>
        <charset val="238"/>
      </rPr>
      <t>i</t>
    </r>
  </si>
  <si>
    <t>Inwestycje ogółem
[EUR]</t>
  </si>
  <si>
    <t>Całkowite kwalifikowalne koszty
[EUR]</t>
  </si>
  <si>
    <t>Planowana data powiadomienia/data przedłożenia projektu (w stosownych przypadkach) (rok, kwartał)</t>
  </si>
  <si>
    <t>Data udzielenia milczącej zgody przez Komisję/data zatwierdzenia przez Komisję (w stosownych przypadkach)</t>
  </si>
  <si>
    <t>Planowane rozpoczęcie wdrażania (rok, kwartał)</t>
  </si>
  <si>
    <t>Planowana data zakończenia wdrażania (rok, kwartał)</t>
  </si>
  <si>
    <t>Oś priorytetowa/ priorytety inwestycyjne</t>
  </si>
  <si>
    <t>Bieżący stan realizacji — postępy finansowe (% wydatków poświadczonych Komisji w stosunku do całkowitych kosztów kwalifikowalnych)</t>
  </si>
  <si>
    <r>
      <t xml:space="preserve">Bieżący stan realizacji — postępy rzeczowe Główne etapy wdrażania projektu </t>
    </r>
    <r>
      <rPr>
        <sz val="10"/>
        <color rgb="FF000000"/>
        <rFont val="Calibri"/>
        <family val="2"/>
        <charset val="238"/>
      </rPr>
      <t>1.zakończony/w użytkowaniu;
2.zaawansowany stan prac;
3.w trakcie budowy;
4.w trakcie udzielania zamówienia publicznego
5.w trakcie opracowywania</t>
    </r>
  </si>
  <si>
    <t>Główne produkty</t>
  </si>
  <si>
    <r>
      <t>Data podpisania pierwszej umowy na wykonanie prac</t>
    </r>
    <r>
      <rPr>
        <b/>
        <vertAlign val="superscript"/>
        <sz val="10"/>
        <color rgb="FF000000"/>
        <rFont val="Calibri"/>
        <family val="2"/>
        <charset val="238"/>
      </rPr>
      <t>1</t>
    </r>
    <r>
      <rPr>
        <b/>
        <sz val="10"/>
        <color rgb="FF000000"/>
        <rFont val="Calibri"/>
        <family val="2"/>
        <charset val="238"/>
      </rPr>
      <t xml:space="preserve"> (w stosownych przypadkach)</t>
    </r>
  </si>
  <si>
    <t>Prace na liniach kolejowych nr 68, 565 na odcinku Lublin – Stalowa Wola Rozwadów  wraz z elektryfikacją</t>
  </si>
  <si>
    <t>Całkowita długość przebudowanych lub zmodernizowanych linii kolejowych: 105,33 km</t>
  </si>
  <si>
    <t>Prace na linii kolejowej nr 25 na odcinku Skarżysko Kamienna - Sandomierz</t>
  </si>
  <si>
    <t>Całkowita długość przebudowanych lub zmodernizowanych linii kolejowych: 98,90 km</t>
  </si>
  <si>
    <t>Prace na linii kolejowej nr 216 na odcinku Działdowo - Olsztyn</t>
  </si>
  <si>
    <t>Całkowita długość przebudowanych lub zmodernizowanych linii kolejowych: 87,70 km</t>
  </si>
  <si>
    <r>
      <rPr>
        <vertAlign val="superscript"/>
        <sz val="10"/>
        <color rgb="FF000000"/>
        <rFont val="Calibri"/>
        <family val="2"/>
        <charset val="238"/>
      </rPr>
      <t>1</t>
    </r>
    <r>
      <rPr>
        <sz val="10"/>
        <color rgb="FF000000"/>
        <rFont val="Calibri"/>
        <family val="2"/>
        <charset val="238"/>
      </rPr>
      <t xml:space="preserve"> W przypadku operacji realizowanych w ramach PPP — data podpisania umowy PPP pomiędzy podmiotem publicznym i podmiotem sektora prywatnego (art. 102 ust. 3 rozporządzenia (UE) nr 1303/2013).</t>
    </r>
  </si>
  <si>
    <r>
      <t>Wartość skumulowana — produkty,  które mają być  zrealizowane  poprzez wybrane operacje [prognoza przedstawiona przez beneficjentów]</t>
    </r>
    <r>
      <rPr>
        <vertAlign val="superscript"/>
        <sz val="8"/>
        <color rgb="FF000000"/>
        <rFont val="Calibri"/>
        <family val="2"/>
        <charset val="238"/>
      </rPr>
      <t>4</t>
    </r>
  </si>
  <si>
    <r>
      <t>Wartość skumulowana — produkty zrealizowane poprzez operacje [rzeczywiste wykonanie]</t>
    </r>
    <r>
      <rPr>
        <vertAlign val="superscript"/>
        <sz val="8"/>
        <color rgb="FF000000"/>
        <rFont val="Calibri"/>
        <family val="2"/>
        <charset val="238"/>
      </rPr>
      <t>5</t>
    </r>
  </si>
  <si>
    <t>2017Q3</t>
  </si>
  <si>
    <t>2016Q2</t>
  </si>
  <si>
    <t>2019Q4</t>
  </si>
  <si>
    <t>III oś/PI7d</t>
  </si>
  <si>
    <t>1. Faktyczna „Planowana data powiadomienia/przedłożenia projektu”: 2017-04-21
2. Faktyczne „Planowane rozpoczęcie wdrażania”: 2017-02-28
3. Faktyczna „Planowana data zakończenia wdrażania”: 2020-12-31</t>
  </si>
  <si>
    <t>2018Q1</t>
  </si>
  <si>
    <t>2017Q4</t>
  </si>
  <si>
    <t>2020Q4</t>
  </si>
  <si>
    <t>2017–10-25</t>
  </si>
  <si>
    <t>1. Faktyczna „Planowana data powiadomienia/przedłożenia projektu”: 2018-11-06
2. Faktyczne „Planowane rozpoczęcie wdrażania”: 2014-09-18
3. Faktyczna „Planowana data zakończenia wdrażania”: 2022-11-30</t>
  </si>
  <si>
    <t>Wartości docelowe wskaźników ulegną zmniejszeniu w kolejnym okresie sprawozdawczym w związku ze zmianą POPW zatwierdzoną decyzją KE C(2020) 808  z dnia 7 lutego 2020 r.</t>
  </si>
  <si>
    <t>1. Wartości docelowe wskaźników ulegną zmniejszeniu w kolejnym okresie sprawozdawczym w związku ze zmianą POPW zatwierdzoną decyzją KE C(2020) 808  z dnia 7 lutego 2020 r.
2. Wartość za 2018 r. skorygowana - w poprzednim sprawozdaniu omyłkowo wprowadzono wartość "190" zamiast "1002".</t>
  </si>
  <si>
    <t xml:space="preserve">W latach 2013-2018 wartość wskaźnika corocznie rosła w tempie zgodnym z pierwotnymi szacunkami dla wartości docelowej. 
Jednak od kolejnego sprawozdania rocznego będzie raportowany nowy wskaźnik rezultatu w PI 3c: nakłady na działalność innowacyjną MSP (przemysłowych i z sektora usług) w latach 2013-2023 w Polsce Wschodniej [%], który lepiej odpowiada grupie docelowej wsparcia (MŚP). Zmiana POPW w tym zakresie została zatwierdzona decyzją KE C(2020) 808 z dnia 7 lutego 2020 r.
Dane za 2019 r. nie są jeszcze opublikowane przez GUS. </t>
  </si>
  <si>
    <t>W latach 2012-2017 wartość wskaźnika rosła, poza niewielkim spadkiem w 2015 r. w porównaniu do 2014 r. W 2018 r. odnotowano również spadek wartości wskaźnika, który mógł być spowodowany m.in. zmniejszeniem mobilności pasażerów w wieku szkolnym w związku z wprowadzeniem reformy szkolnictwa (uczniowie szóstych klas szkół podstawowych nie zostali skierowani do gimnazjów, które zazwyczaj znajdowały się poza miejscem zamieszkania), częstszym korzystaniem z rowerów, do czego zachęca rozbudowa infrastruktury rowerowej, a także przejściowymi utrudnieniami w związku z realizowanymi inwestycjami w miastach wojewódzkich. Jest jeszcze za wcześnie, żeby wnioskować o trwałym spadku wykorzystania transportu miejskiego. 
Dane za rok 2019 nie są jeszcze opublikowane przez GUS. Będą zawarte w kolejnym sprawozdaniu rocznym.</t>
  </si>
  <si>
    <t xml:space="preserve">W latach 2013-2017 wartość wskaźnika rosła - zgodnie z ekspertyzą: „Oszacowanie oczekiwanych rezultatów interwencji za pomocą miar dostępności transportowej dostosowanych do potrzeb dokumentów strategicznych i operacyjnych dot. perspektywy finansowej 2014-2020”, grudzień 2017, IGiPZ PAN na zlecenie Ministerstwa Rozwoju. 
Wartości wskaźnika w 2018 r. i w następnych latach będą prezentowane w kolejnych sprawozdaniach po przeprowadzeniu kolejnej aktualizacji i uzupełnianiu ww. ekspertyzy. 
Zgodnie z POPW nie jest wymagana roczna częstotliwość pomiaru wskaźnika (tylko w 2013 i 2023 r. oraz 2-krotnie w trakcie wdrażania).
Wartość bazowa wskaźnika w 2013 r. zawarta w POPW (18,36) pochodzi z wcześniejszej wersji ekspertyzy z 2014 r. Po aktualizacji ekspertyzy w 2017 r. stwierdzono, że jest ona nieznacznie wyższa (18,40). Wyższa wartość bazowa będzie prezentowana od kolejnego sprawozdania w związku ze zmianą POPW m.in. w tym zakresie, zatwierdzoną przez KE decyzją z dnia 7 lutego 2020 r.
</t>
  </si>
  <si>
    <t>W latach 2013-2017 wartość wskaźnika rosła - zgodnie z ekspertyzą: „Oszacowanie oczekiwanych rezultatów interwencji za pomocą miar dostępności transportowej dostosowanych do potrzeb dokumentów strategicznych i operacyjnych dot. perspektywy finansowej 2014-2020”, grudzień 2017, IGiPZ PAN na zlecenie Ministerstwa Rozwoju. 
Wartości wskaźnika w 2018 r. i następnych latach będą prezentowane w kolejnych sprawozdaniach po przeprowadzeniu kolejnej aktualizacji i uzupełniania ww. ekspertyzy. 
Zgodnie z POPW nie jest wymagana roczna częstotliwość pomiaru wskaźnika (tylko w 2013 i 2023 r. oraz 2-krotnie w trakcie wdrażania).
Wartość bazowa wskaźnika w 2013 r. zawarta w POPW (15,71) pochodzi z wcześniejszej wersji ekspertyzy z 2014 r. Po aktualizacji ekspertyzy w 2017 r. stwierdzono, że jest ona nieznacznie wyższa (15,72). Wyższa wartość bazowa będzie prezentowana od kolejnego sprawozdania w związku ze zmianą POPW m.in. w tym zakresie, zatwierdzoną jej przez KE decyzją z dnia 7 lutego 2020 r.</t>
  </si>
  <si>
    <r>
      <t xml:space="preserve">W latach 2012-2018 wartość wskaźnika corocznie rosła i w 2018 r. przekroczyła wartość docelową planowaną na 2023 r. 
Od kolejnego sprawozdania rocznego będzie wykazywana zwiększona wartość docelowa wskaźnika </t>
    </r>
    <r>
      <rPr>
        <b/>
        <sz val="10"/>
        <color rgb="FFFF0000"/>
        <rFont val="Calibri"/>
        <family val="2"/>
        <charset val="238"/>
      </rPr>
      <t>(27 mld PLN)</t>
    </r>
    <r>
      <rPr>
        <sz val="10"/>
        <color rgb="FF000000"/>
        <rFont val="Calibri"/>
        <family val="2"/>
        <charset val="238"/>
      </rPr>
      <t>. Zmiana wartości docelowej (na podstawie Decyzji KE z dnia 7 lutego 2020 r.) była możliwa przede wszystkim z powodu dostępności dłuższego szeregu czasowego dla wskaźnika niż przy pierwotnych szacunkach i dzięki temu zastosowanie lepiej dopasowywanej metody statystycznej do prognozowania; uwzględnienia innego okresu analizy 2008-2017 (pierwotnie obejmował on okres 2005-2012 tj. spadku koniunktury w gospodarce globalnej, który ma istotny wpływ na krajowy eksport), a także wykorzystania zaktualizowanych parametrów makroekonomicznych i skorygowanej wartości bazowej.  
Dane za 2019 r. nie są jeszcze opublikowane przez GUS.
Wartość wskaźnika na 2012 r. (bazowa) zgodnie z aktualnymi danymi GUS (po aktualizacji w sierpniu 2015 r.) wynosi 16 526,2 mln PLN. Skorygowana wartość bazowa będzie prezentowana w tabeli od kolejnego sprawozdania rocznego, dzięki zatwierdzeniu m.in. tej zmiany w POPW przez KE (decyzją z dnia 7 lutego 2020 r.).</t>
    </r>
  </si>
  <si>
    <r>
      <t xml:space="preserve">Wartość wskaźnika osiągnięta w danym roku uwzględnia te szkolenia dla pracowników, których koszty zostały zaakceptowane we wnioskach o płatność zatwierdzonych w tym roku. Zwykle IZ zatwierdza po 4 wnioski (kwartalne) o płatność w danym roku dla każdej IP. W 2019 r. zostały zatwierdzone tylko 3 wnioski o płatność IP - PARP, co wpłynęło na mniejszą wartość wskaźnika w tym roku. Wniosek o płatność zawierający koszty poniesione na szkolenia pracowników IP (PARP) w III kwartale 2019 r. </t>
    </r>
    <r>
      <rPr>
        <b/>
        <sz val="10"/>
        <color rgb="FFFF0000"/>
        <rFont val="Calibri"/>
        <family val="2"/>
        <charset val="238"/>
      </rPr>
      <t xml:space="preserve">został wprowadzony do SL w styczniu 2020 r. i </t>
    </r>
    <r>
      <rPr>
        <sz val="10"/>
        <color theme="1"/>
        <rFont val="Calibri"/>
        <family val="2"/>
        <charset val="238"/>
      </rPr>
      <t>wykazane w nim wartości wskaźników zostaną uwzględnione w kolejnym sprawozdaniu rocznym.</t>
    </r>
  </si>
  <si>
    <t>2017PL16RFMP002</t>
  </si>
  <si>
    <t>2017PL16RFMP013</t>
  </si>
  <si>
    <t>2017PL16RFMP012</t>
  </si>
  <si>
    <r>
      <t>Szacuje się (na podstawie podpisanych umów), że wartość docelowa wskaźnika może zostać przekroczona. Na etapie programowania do prognozowania wartości docelowej nie uwzględniono wszystkich działań, które przynoszą efekty w postaci wdrożonych innowacji (oparto się tylko na działaniu 1.4 etap II) i przyjęto, że każde przedsiębiorstwo wdroży 1 innowację (produktową obowiązkową z perspektywy celów działania), a w rzeczywistości średnio beneficjenci deklarują wdrożenie większej liczby innowacji (różnego typu) w projekcie (niekoniecznie wymaganych kryteriami oceny).</t>
    </r>
    <r>
      <rPr>
        <b/>
        <sz val="7.5"/>
        <rFont val="Calibri"/>
        <family val="2"/>
        <charset val="238"/>
        <scheme val="major"/>
      </rPr>
      <t xml:space="preserve"> Dodatkowo w tych działaniach (1.3.1 i 1.4) przeprowadzono więcej niż planowano pierwotnie konkursów ze względu na duże zainteresowanie przedsiębiorców. </t>
    </r>
  </si>
  <si>
    <r>
      <t xml:space="preserve">Szacuje się (na podstawie podpisanych umów), że wartość docelowa wskaźnika może zostać przekroczona. Na etapie programowania przyjęto ostrożne założenia do prognozowania wartości docelowej. Zakładano, że do wskaźnika będzie kontrybuować poddziałanie 1.3.2, w którym istnieje formalny obowiązek tworzenia nowych miejsc pracy. Nie ma takiego obowiązku w poddziałaniu 1.3.1 (ale wzrost zatrudnienia jest premiowany) i działaniu 1.4, ale w rzeczywistości projekty w tych (pod)działaniach również generują zatrudnienie, dzięki czemu osiągana jest wyższa od zakładanej wartość wskaźnika. </t>
    </r>
    <r>
      <rPr>
        <b/>
        <sz val="7.5"/>
        <rFont val="Calibri"/>
        <family val="2"/>
        <charset val="238"/>
        <scheme val="major"/>
      </rPr>
      <t xml:space="preserve">Dodatkowo w tych działaniach (1.3.1 i 1.4) przeprowadzono więcej niż planowano pierwotnie konkursów ze względu na duże zainteresowanie przedsiębiorców. </t>
    </r>
  </si>
  <si>
    <r>
      <t xml:space="preserve">Szacuje się (na podstawie podpisanych umów), że wartość docelowa wskaźnika może zostać przekroczona. Wartość docelową określono zakładając, że: 1. w każdym z miast wojewódzkich PW zostanie wdrożony przynajmniej jeden system telematyczny (ITS) na potrzeby komunikacji miejskiej oraz 2. </t>
    </r>
    <r>
      <rPr>
        <b/>
        <sz val="7.5"/>
        <rFont val="Calibri"/>
        <family val="2"/>
        <charset val="238"/>
      </rPr>
      <t>zliczane będą jedynie zainstalowane, nowe, samodzielne systemy o pełnej funkcjonalności.</t>
    </r>
    <r>
      <rPr>
        <sz val="7.5"/>
        <rFont val="Calibri"/>
        <family val="2"/>
        <charset val="238"/>
      </rPr>
      <t xml:space="preserve"> W toku negocjacji POPW z KE ustalono jednak, że wsparcie tego komponentu możliwe będzie także dla operacji dotyczących rozbudowy i modernizacji istniejących systemów oraz podsystemów. Fakt ten wpłynął znacząco na elastyczność Beneficjentów przy projektowaniu zakresu rzeczowego przedsięwzięć i w konsekwencji w każdym projekcie są elementy ITS. </t>
    </r>
  </si>
  <si>
    <r>
      <rPr>
        <b/>
        <sz val="7.5"/>
        <rFont val="Calibri"/>
        <family val="2"/>
        <charset val="238"/>
      </rPr>
      <t>Szacuje się (na podstawie podpisanych umów), że wartości docelowe wskaźników produktu w PI 7b zostaną przekroczone. Wynika to z:</t>
    </r>
    <r>
      <rPr>
        <sz val="7.5"/>
        <rFont val="Calibri"/>
        <family val="2"/>
        <charset val="238"/>
      </rPr>
      <t xml:space="preserve">
- wczesnych działań zmierzających do rozpoczęcia realizacji projektów i szybkiego tempa ich realizacji. Kryteria zostały przygotowane przez IZ i IP we współpracy z zainteresowanymi stronami już na początku okresu programowania. Wymagały one, aby na etapie składania WoD, beneficjent dysponował pozwoleniem na budowę bądź decyzją o zezwoleniu na realizację inwestycji drogowej (w tym decyzji środowiskowej), co przyspieszyło rozpoczęcie realizacji projektów. Beneficjentom rekomendowano, by jeszcze przed podpisaniem UoD ogłaszali i rozstrzygali przetargi. Dzięki temu, część beneficjentów już na etapie podpisywania UoD posiadało wybranego wykonawcę, za co ich WoD otrzymywał dodatkowe punkty.
- możliwości zlecenia robót w momencie, w którym zamówień na rynku było jeszcze niewiele i potencjalni wykonawcy silnie ze sobą konkurowali, oferując znacznie niższe ceny od zakładanych. W konsekwencji uzyskane koszty jednostkowe nowych i przebudowanych dróg były znacznie niższe od zakładanych. Dzięki temu możliwe było rozpisanie dodatkowego naboru i realizacja większej liczby projektów.
Od kolejnego sprawozdania rocznego będzie wykazywana zwiększona wartość docelowa wskaźników w związku z zatwierdzeniem m.in. tej zmiany w POPW decyzją KE C(2020) 808 z dnia 7 lutego 2020 r. </t>
    </r>
  </si>
  <si>
    <t xml:space="preserve">1. Faktyczna „Planowana data powiadomienia/przedłożenia projektu”: 2018-06-11
2. Faktyczne „Planowane rozpoczęcie wdrażania”: 2016-12-16
3. Faktyczna „Planowana data zakończenia wdrażania”: 2021-03-31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</si>
</sst>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z_ł_-;\-* #,##0.00\ _z_ł_-;_-* &quot;-&quot;??\ _z_ł_-;_-@"/>
    <numFmt numFmtId="165" formatCode="_-* #,##0\ _z_ł_-;\-* #,##0\ _z_ł_-;_-* &quot;-&quot;??\ _z_ł_-;_-@"/>
    <numFmt numFmtId="166" formatCode="#,##0_ ;\-#,##0\ "/>
    <numFmt numFmtId="167" formatCode="0.0%"/>
    <numFmt numFmtId="168" formatCode="#,##0.00_ ;\-#,##0.00\ "/>
    <numFmt numFmtId="169" formatCode="dd\.mm\.yyyy"/>
    <numFmt numFmtId="170" formatCode="d\.m\.yyyy"/>
    <numFmt numFmtId="171" formatCode="yyyy\-mm\-dd;@"/>
  </numFmts>
  <fonts count="66" x14ac:knownFonts="1">
    <font>
      <sz val="11"/>
      <color theme="1"/>
      <name val="Arial"/>
    </font>
    <font>
      <b/>
      <sz val="12"/>
      <color theme="1"/>
      <name val="Calibri"/>
      <family val="2"/>
      <charset val="238"/>
    </font>
    <font>
      <sz val="10"/>
      <color theme="1"/>
      <name val="Times New Roman"/>
      <family val="1"/>
      <charset val="238"/>
    </font>
    <font>
      <b/>
      <sz val="11"/>
      <color theme="1"/>
      <name val="Calibri"/>
      <family val="2"/>
      <charset val="238"/>
    </font>
    <font>
      <sz val="11"/>
      <color theme="1"/>
      <name val="Times New Roman"/>
      <family val="1"/>
      <charset val="238"/>
    </font>
    <font>
      <sz val="11"/>
      <color theme="1"/>
      <name val="Calibri"/>
      <family val="2"/>
      <charset val="238"/>
    </font>
    <font>
      <sz val="10"/>
      <color theme="1"/>
      <name val="Calibri"/>
      <family val="2"/>
      <charset val="238"/>
    </font>
    <font>
      <sz val="10"/>
      <color theme="1"/>
      <name val="Arial"/>
      <family val="2"/>
      <charset val="238"/>
    </font>
    <font>
      <b/>
      <sz val="10"/>
      <color theme="1"/>
      <name val="Calibri"/>
      <family val="2"/>
      <charset val="238"/>
    </font>
    <font>
      <sz val="11"/>
      <name val="Arial"/>
      <family val="2"/>
      <charset val="238"/>
    </font>
    <font>
      <sz val="8"/>
      <color theme="1"/>
      <name val="Arial"/>
      <family val="2"/>
      <charset val="238"/>
    </font>
    <font>
      <b/>
      <sz val="11"/>
      <color theme="0"/>
      <name val="Calibri"/>
      <family val="2"/>
      <charset val="238"/>
    </font>
    <font>
      <sz val="8"/>
      <color theme="1"/>
      <name val="Calibri"/>
      <family val="2"/>
      <charset val="238"/>
    </font>
    <font>
      <b/>
      <i/>
      <sz val="8"/>
      <color rgb="FF595959"/>
      <name val="Calibri"/>
      <family val="2"/>
      <charset val="238"/>
    </font>
    <font>
      <b/>
      <sz val="8"/>
      <color theme="1"/>
      <name val="Calibri"/>
      <family val="2"/>
      <charset val="238"/>
    </font>
    <font>
      <b/>
      <sz val="8"/>
      <color rgb="FF000000"/>
      <name val="Calibri"/>
      <family val="2"/>
      <charset val="238"/>
    </font>
    <font>
      <sz val="8"/>
      <color rgb="FF000000"/>
      <name val="Calibri"/>
      <family val="2"/>
      <charset val="238"/>
    </font>
    <font>
      <sz val="10"/>
      <color rgb="FF000000"/>
      <name val="Calibri"/>
      <family val="2"/>
      <charset val="238"/>
    </font>
    <font>
      <sz val="8"/>
      <color rgb="FF000000"/>
      <name val="Arial"/>
      <family val="2"/>
      <charset val="238"/>
    </font>
    <font>
      <sz val="10"/>
      <color rgb="FF000000"/>
      <name val="Arial"/>
      <family val="2"/>
      <charset val="238"/>
    </font>
    <font>
      <b/>
      <sz val="10"/>
      <color theme="1"/>
      <name val="Times New Roman"/>
      <family val="1"/>
      <charset val="238"/>
    </font>
    <font>
      <i/>
      <sz val="8"/>
      <color rgb="FF000000"/>
      <name val="Calibri"/>
      <family val="2"/>
      <charset val="238"/>
    </font>
    <font>
      <sz val="8"/>
      <name val="Arial"/>
      <family val="2"/>
      <charset val="238"/>
    </font>
    <font>
      <i/>
      <sz val="8"/>
      <name val="Arial"/>
      <family val="2"/>
      <charset val="238"/>
    </font>
    <font>
      <i/>
      <sz val="8"/>
      <color theme="1"/>
      <name val="Calibri"/>
      <family val="2"/>
      <charset val="238"/>
    </font>
    <font>
      <vertAlign val="superscript"/>
      <sz val="10"/>
      <color theme="1"/>
      <name val="Calibri"/>
      <family val="2"/>
      <charset val="238"/>
    </font>
    <font>
      <b/>
      <sz val="10"/>
      <color theme="1"/>
      <name val="Arial"/>
      <family val="2"/>
      <charset val="238"/>
    </font>
    <font>
      <sz val="10"/>
      <color theme="0"/>
      <name val="Calibri"/>
      <family val="2"/>
      <charset val="238"/>
    </font>
    <font>
      <sz val="10"/>
      <color theme="0"/>
      <name val="Arial"/>
      <family val="2"/>
      <charset val="238"/>
    </font>
    <font>
      <sz val="10"/>
      <color rgb="FFFFFFFF"/>
      <name val="Arial"/>
      <family val="2"/>
      <charset val="238"/>
    </font>
    <font>
      <vertAlign val="superscript"/>
      <sz val="10"/>
      <color theme="1"/>
      <name val="Calibri"/>
      <family val="2"/>
      <charset val="238"/>
    </font>
    <font>
      <sz val="11"/>
      <color rgb="FF000000"/>
      <name val="Times New Roman"/>
      <family val="1"/>
      <charset val="238"/>
    </font>
    <font>
      <b/>
      <sz val="11"/>
      <color theme="1"/>
      <name val="Times New Roman"/>
      <family val="1"/>
      <charset val="238"/>
    </font>
    <font>
      <b/>
      <sz val="12"/>
      <color theme="1"/>
      <name val="Arial"/>
      <family val="2"/>
      <charset val="238"/>
    </font>
    <font>
      <b/>
      <vertAlign val="superscript"/>
      <sz val="10"/>
      <color rgb="FF000000"/>
      <name val="Calibri"/>
      <family val="2"/>
      <charset val="238"/>
    </font>
    <font>
      <b/>
      <vertAlign val="superscript"/>
      <sz val="11"/>
      <color rgb="FF000000"/>
      <name val="Calibri"/>
      <family val="2"/>
      <charset val="238"/>
    </font>
    <font>
      <b/>
      <sz val="10"/>
      <color rgb="FF000000"/>
      <name val="Calibri"/>
      <family val="2"/>
      <charset val="238"/>
    </font>
    <font>
      <vertAlign val="superscript"/>
      <sz val="10"/>
      <color rgb="FF000000"/>
      <name val="Calibri"/>
      <family val="2"/>
      <charset val="238"/>
    </font>
    <font>
      <b/>
      <vertAlign val="superscript"/>
      <sz val="10"/>
      <color theme="1"/>
      <name val="Calibri"/>
      <family val="2"/>
      <charset val="238"/>
    </font>
    <font>
      <sz val="8"/>
      <color theme="1"/>
      <name val="Calibri"/>
      <family val="2"/>
      <charset val="238"/>
    </font>
    <font>
      <vertAlign val="superscript"/>
      <sz val="8"/>
      <color rgb="FF000000"/>
      <name val="Calibri"/>
      <family val="2"/>
      <charset val="238"/>
    </font>
    <font>
      <b/>
      <i/>
      <sz val="8"/>
      <color rgb="FF595959"/>
      <name val="Calibri"/>
      <family val="2"/>
      <charset val="238"/>
    </font>
    <font>
      <b/>
      <sz val="8"/>
      <color rgb="FF000000"/>
      <name val="Calibri"/>
      <family val="2"/>
      <charset val="238"/>
    </font>
    <font>
      <sz val="10"/>
      <color theme="1"/>
      <name val="Calibri"/>
      <family val="2"/>
      <charset val="238"/>
    </font>
    <font>
      <sz val="11"/>
      <name val="Calibri"/>
      <family val="2"/>
      <charset val="238"/>
    </font>
    <font>
      <b/>
      <sz val="10"/>
      <color theme="1"/>
      <name val="Calibri"/>
      <family val="2"/>
      <charset val="238"/>
    </font>
    <font>
      <sz val="8"/>
      <color rgb="FF000000"/>
      <name val="Calibri"/>
      <family val="2"/>
      <charset val="238"/>
    </font>
    <font>
      <sz val="10"/>
      <color rgb="FF000000"/>
      <name val="Calibri"/>
      <family val="2"/>
      <charset val="238"/>
    </font>
    <font>
      <b/>
      <sz val="11"/>
      <color theme="0"/>
      <name val="Calibri"/>
      <family val="2"/>
      <charset val="238"/>
    </font>
    <font>
      <sz val="11"/>
      <color rgb="FF000000"/>
      <name val="Calibri"/>
      <family val="2"/>
      <charset val="238"/>
    </font>
    <font>
      <sz val="11"/>
      <color theme="1"/>
      <name val="Calibri"/>
      <family val="2"/>
      <charset val="238"/>
    </font>
    <font>
      <sz val="10"/>
      <color rgb="FF000000"/>
      <name val="Calibri"/>
      <family val="2"/>
      <charset val="238"/>
      <scheme val="minor"/>
    </font>
    <font>
      <b/>
      <sz val="10"/>
      <color theme="0"/>
      <name val="Calibri"/>
      <family val="2"/>
      <charset val="238"/>
      <scheme val="minor"/>
    </font>
    <font>
      <b/>
      <sz val="10"/>
      <color rgb="FFFFFFFF"/>
      <name val="Calibri"/>
      <family val="2"/>
      <charset val="238"/>
      <scheme val="minor"/>
    </font>
    <font>
      <sz val="10"/>
      <name val="Calibri"/>
      <family val="2"/>
      <charset val="238"/>
    </font>
    <font>
      <sz val="7.5"/>
      <color rgb="FF000000"/>
      <name val="Calibri"/>
      <family val="2"/>
      <charset val="238"/>
    </font>
    <font>
      <sz val="7.5"/>
      <color theme="1"/>
      <name val="Calibri"/>
      <family val="2"/>
      <charset val="238"/>
      <scheme val="major"/>
    </font>
    <font>
      <b/>
      <sz val="10"/>
      <color rgb="FF000000"/>
      <name val="Arial"/>
      <family val="2"/>
      <charset val="238"/>
    </font>
    <font>
      <sz val="10"/>
      <color theme="1"/>
      <name val="Times New Roman"/>
      <family val="1"/>
      <charset val="238"/>
    </font>
    <font>
      <sz val="10"/>
      <color theme="1"/>
      <name val="Arial"/>
      <family val="2"/>
      <charset val="238"/>
    </font>
    <font>
      <b/>
      <sz val="10"/>
      <color rgb="FFFF0000"/>
      <name val="Calibri"/>
      <family val="2"/>
      <charset val="238"/>
    </font>
    <font>
      <sz val="7.5"/>
      <name val="Calibri"/>
      <family val="2"/>
      <charset val="238"/>
      <scheme val="major"/>
    </font>
    <font>
      <b/>
      <sz val="7.5"/>
      <name val="Calibri"/>
      <family val="2"/>
      <charset val="238"/>
      <scheme val="major"/>
    </font>
    <font>
      <sz val="10"/>
      <name val="Calibri"/>
      <family val="2"/>
      <charset val="238"/>
      <scheme val="major"/>
    </font>
    <font>
      <sz val="7.5"/>
      <name val="Calibri"/>
      <family val="2"/>
      <charset val="238"/>
    </font>
    <font>
      <b/>
      <sz val="7.5"/>
      <name val="Calibri"/>
      <family val="2"/>
      <charset val="238"/>
    </font>
  </fonts>
  <fills count="9">
    <fill>
      <patternFill patternType="none"/>
    </fill>
    <fill>
      <patternFill patternType="gray125"/>
    </fill>
    <fill>
      <patternFill patternType="solid">
        <fgColor rgb="FFCCC0D9"/>
        <bgColor rgb="FFCCC0D9"/>
      </patternFill>
    </fill>
    <fill>
      <patternFill patternType="solid">
        <fgColor rgb="FFD8D8D8"/>
        <bgColor rgb="FFD8D8D8"/>
      </patternFill>
    </fill>
    <fill>
      <patternFill patternType="solid">
        <fgColor rgb="FF3F3151"/>
        <bgColor rgb="FF3F3151"/>
      </patternFill>
    </fill>
    <fill>
      <patternFill patternType="solid">
        <fgColor theme="0"/>
        <bgColor theme="0"/>
      </patternFill>
    </fill>
    <fill>
      <patternFill patternType="solid">
        <fgColor rgb="FFF2F2F2"/>
        <bgColor rgb="FFF2F2F2"/>
      </patternFill>
    </fill>
    <fill>
      <patternFill patternType="solid">
        <fgColor rgb="FFB4A7D6"/>
        <bgColor rgb="FFB4A7D6"/>
      </patternFill>
    </fill>
    <fill>
      <patternFill patternType="solid">
        <fgColor theme="0" tint="-0.14999847407452621"/>
        <bgColor indexed="64"/>
      </patternFill>
    </fill>
  </fills>
  <borders count="50">
    <border>
      <left/>
      <right/>
      <top/>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medium">
        <color rgb="FF000000"/>
      </right>
      <top style="medium">
        <color rgb="FF000000"/>
      </top>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rgb="FF000000"/>
      </left>
      <right style="medium">
        <color rgb="FF000000"/>
      </right>
      <top style="medium">
        <color rgb="FF000000"/>
      </top>
      <bottom/>
      <diagonal/>
    </border>
    <border>
      <left/>
      <right/>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93">
    <xf numFmtId="0" fontId="0" fillId="0" borderId="0" xfId="0" applyFont="1" applyAlignment="1"/>
    <xf numFmtId="0" fontId="1" fillId="0" borderId="0" xfId="0" applyFont="1"/>
    <xf numFmtId="0" fontId="2" fillId="0" borderId="0" xfId="0" applyFont="1"/>
    <xf numFmtId="0" fontId="4" fillId="0" borderId="0" xfId="0" applyFont="1"/>
    <xf numFmtId="0" fontId="4" fillId="0" borderId="0" xfId="0" applyFont="1" applyAlignment="1">
      <alignment wrapText="1"/>
    </xf>
    <xf numFmtId="0" fontId="5" fillId="0" borderId="0" xfId="0" applyFont="1"/>
    <xf numFmtId="0" fontId="3" fillId="2" borderId="1" xfId="0" applyFont="1" applyFill="1" applyBorder="1" applyAlignment="1">
      <alignment horizontal="center" vertical="top" wrapText="1"/>
    </xf>
    <xf numFmtId="0" fontId="6" fillId="0" borderId="0" xfId="0" applyFont="1"/>
    <xf numFmtId="0" fontId="5" fillId="0" borderId="1" xfId="0" applyFont="1" applyBorder="1" applyAlignment="1">
      <alignment vertical="center" wrapText="1"/>
    </xf>
    <xf numFmtId="0" fontId="7" fillId="0" borderId="0" xfId="0" applyFont="1"/>
    <xf numFmtId="0" fontId="7" fillId="0" borderId="0" xfId="0" applyFont="1" applyAlignment="1"/>
    <xf numFmtId="0" fontId="5" fillId="3" borderId="1" xfId="0" applyFont="1" applyFill="1" applyBorder="1" applyAlignment="1">
      <alignment vertical="center" wrapText="1"/>
    </xf>
    <xf numFmtId="0" fontId="8" fillId="0" borderId="1" xfId="0" applyFont="1" applyBorder="1" applyAlignment="1">
      <alignment horizontal="center" vertical="center" wrapText="1"/>
    </xf>
    <xf numFmtId="0" fontId="3" fillId="0" borderId="2" xfId="0" applyFont="1" applyBorder="1" applyAlignment="1">
      <alignment horizontal="center"/>
    </xf>
    <xf numFmtId="0" fontId="10" fillId="0" borderId="0" xfId="0" applyFont="1" applyAlignment="1"/>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5" borderId="7" xfId="0" applyFont="1" applyFill="1" applyBorder="1" applyAlignment="1">
      <alignment horizontal="center" vertical="center" wrapText="1"/>
    </xf>
    <xf numFmtId="2" fontId="1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2" fontId="16" fillId="5" borderId="7"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10"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4"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7" fillId="0" borderId="1" xfId="0" applyFont="1" applyBorder="1" applyAlignment="1">
      <alignment vertical="center" wrapText="1"/>
    </xf>
    <xf numFmtId="164" fontId="12" fillId="0" borderId="1" xfId="0" applyNumberFormat="1" applyFont="1" applyBorder="1" applyAlignment="1">
      <alignment horizontal="left" vertical="center" wrapText="1"/>
    </xf>
    <xf numFmtId="164" fontId="16" fillId="5" borderId="7" xfId="0" applyNumberFormat="1" applyFont="1" applyFill="1" applyBorder="1" applyAlignment="1">
      <alignment horizontal="center" vertical="center" wrapText="1"/>
    </xf>
    <xf numFmtId="164" fontId="12" fillId="0" borderId="4" xfId="0" applyNumberFormat="1" applyFont="1" applyBorder="1" applyAlignment="1">
      <alignment horizontal="center" vertical="center" wrapText="1"/>
    </xf>
    <xf numFmtId="0" fontId="18" fillId="0" borderId="4" xfId="0" applyFont="1" applyBorder="1" applyAlignment="1">
      <alignment horizontal="center" vertical="center" wrapText="1"/>
    </xf>
    <xf numFmtId="0" fontId="12" fillId="5" borderId="1" xfId="0" applyFont="1" applyFill="1" applyBorder="1" applyAlignment="1">
      <alignment horizontal="center" vertical="center" wrapText="1"/>
    </xf>
    <xf numFmtId="165" fontId="12" fillId="0" borderId="1" xfId="0" applyNumberFormat="1" applyFont="1" applyBorder="1" applyAlignment="1">
      <alignment horizontal="left" vertical="center" wrapText="1"/>
    </xf>
    <xf numFmtId="3" fontId="16" fillId="5" borderId="7" xfId="0" applyNumberFormat="1" applyFont="1" applyFill="1" applyBorder="1" applyAlignment="1">
      <alignment horizontal="center" vertical="center" wrapText="1"/>
    </xf>
    <xf numFmtId="165" fontId="16" fillId="5" borderId="7" xfId="0" applyNumberFormat="1" applyFont="1" applyFill="1" applyBorder="1" applyAlignment="1">
      <alignment horizontal="center" vertical="center" wrapText="1"/>
    </xf>
    <xf numFmtId="165" fontId="12" fillId="5" borderId="8" xfId="0" applyNumberFormat="1" applyFont="1" applyFill="1" applyBorder="1" applyAlignment="1">
      <alignment horizontal="center" vertical="center" wrapText="1"/>
    </xf>
    <xf numFmtId="165" fontId="12" fillId="0" borderId="4" xfId="0" applyNumberFormat="1" applyFont="1" applyBorder="1" applyAlignment="1">
      <alignment horizontal="center" vertical="center" wrapText="1"/>
    </xf>
    <xf numFmtId="0" fontId="16" fillId="5" borderId="7" xfId="0" applyFont="1" applyFill="1" applyBorder="1" applyAlignment="1">
      <alignment horizontal="center" vertical="center" wrapText="1"/>
    </xf>
    <xf numFmtId="0" fontId="6" fillId="5" borderId="1" xfId="0" applyFont="1" applyFill="1" applyBorder="1" applyAlignment="1">
      <alignment vertical="center" wrapText="1"/>
    </xf>
    <xf numFmtId="0" fontId="13" fillId="5"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7" fillId="5" borderId="1" xfId="0" applyFont="1" applyFill="1" applyBorder="1" applyAlignment="1">
      <alignment vertical="center" wrapText="1"/>
    </xf>
    <xf numFmtId="0" fontId="13"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4" fontId="12" fillId="3" borderId="1" xfId="0" applyNumberFormat="1"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0" xfId="0" applyFont="1" applyAlignment="1"/>
    <xf numFmtId="0" fontId="12" fillId="0" borderId="0" xfId="0" applyFont="1" applyAlignment="1">
      <alignment horizontal="left" vertical="center" wrapText="1"/>
    </xf>
    <xf numFmtId="0" fontId="13" fillId="0" borderId="0" xfId="0" applyFont="1" applyAlignment="1">
      <alignment horizontal="center" vertical="center" wrapText="1"/>
    </xf>
    <xf numFmtId="0" fontId="15" fillId="5" borderId="11" xfId="0" applyFont="1" applyFill="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vertical="center" wrapText="1"/>
    </xf>
    <xf numFmtId="0" fontId="8" fillId="2" borderId="1"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21" fillId="3" borderId="24" xfId="0" applyFont="1" applyFill="1" applyBorder="1" applyAlignment="1">
      <alignment horizontal="center" vertical="center" wrapText="1"/>
    </xf>
    <xf numFmtId="0" fontId="16" fillId="3" borderId="24" xfId="0" applyFont="1" applyFill="1" applyBorder="1" applyAlignment="1">
      <alignment horizontal="center" vertical="center" wrapText="1"/>
    </xf>
    <xf numFmtId="3" fontId="12" fillId="3" borderId="24" xfId="0" applyNumberFormat="1"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8" fillId="3" borderId="24" xfId="0" applyFont="1" applyFill="1" applyBorder="1" applyAlignment="1">
      <alignment horizontal="center" vertical="center" wrapText="1"/>
    </xf>
    <xf numFmtId="0" fontId="12" fillId="3" borderId="24" xfId="0" applyFont="1" applyFill="1" applyBorder="1" applyAlignment="1">
      <alignment vertical="center" wrapText="1"/>
    </xf>
    <xf numFmtId="165" fontId="12" fillId="3" borderId="24" xfId="0" applyNumberFormat="1" applyFont="1" applyFill="1" applyBorder="1" applyAlignment="1">
      <alignment horizontal="left" vertical="center" wrapText="1"/>
    </xf>
    <xf numFmtId="4" fontId="12" fillId="3" borderId="24" xfId="0" applyNumberFormat="1" applyFont="1" applyFill="1" applyBorder="1" applyAlignment="1">
      <alignment horizontal="center" vertical="center" wrapText="1"/>
    </xf>
    <xf numFmtId="164" fontId="12" fillId="3" borderId="24" xfId="0" applyNumberFormat="1" applyFont="1" applyFill="1" applyBorder="1" applyAlignment="1">
      <alignment horizontal="center" vertical="center" wrapText="1"/>
    </xf>
    <xf numFmtId="0" fontId="10" fillId="3" borderId="24" xfId="0" applyFont="1" applyFill="1" applyBorder="1" applyAlignment="1">
      <alignment horizontal="center" vertical="center" wrapText="1"/>
    </xf>
    <xf numFmtId="0" fontId="22" fillId="0" borderId="24" xfId="0" applyFont="1" applyBorder="1" applyAlignment="1">
      <alignment horizontal="center" vertical="center" wrapText="1"/>
    </xf>
    <xf numFmtId="0" fontId="22" fillId="0" borderId="24" xfId="0" applyFont="1" applyBorder="1" applyAlignment="1">
      <alignment vertical="center" wrapText="1"/>
    </xf>
    <xf numFmtId="0" fontId="23" fillId="0" borderId="24" xfId="0" applyFont="1" applyBorder="1" applyAlignment="1">
      <alignment horizontal="center" vertical="center" wrapText="1"/>
    </xf>
    <xf numFmtId="0" fontId="10" fillId="0" borderId="24" xfId="0" applyFont="1" applyBorder="1" applyAlignment="1">
      <alignment horizontal="center" vertical="center" wrapText="1"/>
    </xf>
    <xf numFmtId="0" fontId="12" fillId="0" borderId="24" xfId="0" applyFont="1" applyBorder="1" applyAlignment="1">
      <alignment horizontal="center" vertical="center" wrapText="1"/>
    </xf>
    <xf numFmtId="0" fontId="18"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16" fillId="0" borderId="26" xfId="0" applyFont="1" applyBorder="1" applyAlignment="1">
      <alignment wrapText="1"/>
    </xf>
    <xf numFmtId="0" fontId="12" fillId="6" borderId="24" xfId="0" applyFont="1" applyFill="1" applyBorder="1" applyAlignment="1">
      <alignment horizontal="center" vertical="center" wrapText="1"/>
    </xf>
    <xf numFmtId="0" fontId="12" fillId="6" borderId="24" xfId="0" applyFont="1" applyFill="1" applyBorder="1" applyAlignment="1">
      <alignment vertical="center" wrapText="1"/>
    </xf>
    <xf numFmtId="0" fontId="24" fillId="6" borderId="24"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8" fillId="6" borderId="24"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12" fillId="6" borderId="1" xfId="0" applyFont="1" applyFill="1" applyBorder="1" applyAlignment="1">
      <alignment vertical="center" wrapText="1"/>
    </xf>
    <xf numFmtId="0" fontId="24"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165" fontId="12" fillId="6" borderId="24" xfId="0" applyNumberFormat="1" applyFont="1" applyFill="1" applyBorder="1" applyAlignment="1">
      <alignment horizontal="left" vertical="center" wrapText="1"/>
    </xf>
    <xf numFmtId="4" fontId="12" fillId="6" borderId="24" xfId="0" applyNumberFormat="1" applyFont="1" applyFill="1" applyBorder="1" applyAlignment="1">
      <alignment horizontal="center" vertical="center" wrapText="1"/>
    </xf>
    <xf numFmtId="164" fontId="12" fillId="6" borderId="24" xfId="0" applyNumberFormat="1" applyFont="1" applyFill="1" applyBorder="1" applyAlignment="1">
      <alignment horizontal="center" vertical="center" wrapText="1"/>
    </xf>
    <xf numFmtId="0" fontId="10" fillId="6" borderId="24"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3" xfId="0" applyFont="1" applyFill="1" applyBorder="1" applyAlignment="1">
      <alignment horizontal="center" vertical="center" wrapText="1"/>
    </xf>
    <xf numFmtId="165" fontId="12" fillId="3" borderId="1" xfId="0" applyNumberFormat="1" applyFont="1" applyFill="1" applyBorder="1" applyAlignment="1">
      <alignment horizontal="left" vertical="center" wrapText="1"/>
    </xf>
    <xf numFmtId="165" fontId="12" fillId="3" borderId="1" xfId="0" applyNumberFormat="1" applyFont="1" applyFill="1" applyBorder="1" applyAlignment="1">
      <alignment horizontal="center" vertical="center" wrapText="1"/>
    </xf>
    <xf numFmtId="164" fontId="12"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25" fillId="0" borderId="0" xfId="0" applyFont="1" applyAlignment="1">
      <alignment horizontal="left"/>
    </xf>
    <xf numFmtId="0" fontId="8" fillId="2" borderId="1" xfId="0" applyFont="1" applyFill="1" applyBorder="1" applyAlignment="1">
      <alignment horizontal="center" vertical="top" wrapText="1"/>
    </xf>
    <xf numFmtId="0" fontId="20" fillId="0" borderId="0" xfId="0" applyFont="1" applyAlignment="1">
      <alignment horizontal="center" vertical="top"/>
    </xf>
    <xf numFmtId="0" fontId="8" fillId="0" borderId="1" xfId="0" applyFont="1" applyBorder="1" applyAlignment="1">
      <alignment horizontal="center" vertical="top" wrapText="1"/>
    </xf>
    <xf numFmtId="0" fontId="26" fillId="0" borderId="1" xfId="0" applyFont="1" applyBorder="1" applyAlignment="1">
      <alignment horizontal="center" vertical="top" wrapText="1"/>
    </xf>
    <xf numFmtId="165" fontId="6" fillId="0" borderId="1" xfId="0" applyNumberFormat="1" applyFont="1" applyBorder="1" applyAlignment="1">
      <alignment horizontal="left" vertical="center" wrapText="1"/>
    </xf>
    <xf numFmtId="165" fontId="6" fillId="0" borderId="1" xfId="0" applyNumberFormat="1" applyFont="1" applyBorder="1" applyAlignment="1">
      <alignment horizontal="right" vertical="center" wrapText="1"/>
    </xf>
    <xf numFmtId="167" fontId="6" fillId="0" borderId="1" xfId="0" applyNumberFormat="1" applyFont="1" applyBorder="1" applyAlignment="1">
      <alignment horizontal="right" vertical="center" wrapText="1"/>
    </xf>
    <xf numFmtId="165" fontId="7" fillId="0" borderId="1" xfId="0" applyNumberFormat="1" applyFont="1" applyBorder="1" applyAlignment="1">
      <alignment horizontal="right" vertical="center" wrapText="1"/>
    </xf>
    <xf numFmtId="167" fontId="7" fillId="0" borderId="1" xfId="0" applyNumberFormat="1" applyFont="1" applyBorder="1" applyAlignment="1">
      <alignment horizontal="right" vertical="center" wrapText="1"/>
    </xf>
    <xf numFmtId="0" fontId="19" fillId="0" borderId="1" xfId="0" applyFont="1" applyBorder="1" applyAlignment="1">
      <alignment horizontal="right" vertical="center" wrapText="1"/>
    </xf>
    <xf numFmtId="0" fontId="6" fillId="0" borderId="1" xfId="0" applyFont="1" applyBorder="1" applyAlignment="1">
      <alignment horizontal="right" vertical="center" wrapText="1"/>
    </xf>
    <xf numFmtId="0" fontId="6" fillId="2" borderId="1" xfId="0" applyFont="1" applyFill="1" applyBorder="1" applyAlignment="1">
      <alignment vertical="center" wrapText="1"/>
    </xf>
    <xf numFmtId="165" fontId="6" fillId="2" borderId="1" xfId="0" applyNumberFormat="1" applyFont="1" applyFill="1" applyBorder="1" applyAlignment="1">
      <alignment vertical="center" wrapText="1"/>
    </xf>
    <xf numFmtId="165" fontId="6" fillId="2" borderId="1" xfId="0" applyNumberFormat="1" applyFont="1" applyFill="1" applyBorder="1" applyAlignment="1">
      <alignment horizontal="right" vertical="center" wrapText="1"/>
    </xf>
    <xf numFmtId="167" fontId="6" fillId="2" borderId="1" xfId="0" applyNumberFormat="1" applyFont="1" applyFill="1" applyBorder="1" applyAlignment="1">
      <alignment horizontal="right" vertical="center" wrapText="1"/>
    </xf>
    <xf numFmtId="10" fontId="7" fillId="2" borderId="1" xfId="0" applyNumberFormat="1" applyFont="1" applyFill="1" applyBorder="1" applyAlignment="1">
      <alignment horizontal="right" vertical="center" wrapText="1"/>
    </xf>
    <xf numFmtId="0" fontId="6" fillId="2" borderId="1" xfId="0" applyFont="1" applyFill="1" applyBorder="1" applyAlignment="1">
      <alignment horizontal="right" vertical="center" wrapText="1"/>
    </xf>
    <xf numFmtId="0" fontId="27" fillId="4" borderId="1" xfId="0" applyFont="1" applyFill="1" applyBorder="1" applyAlignment="1">
      <alignment vertical="center" wrapText="1"/>
    </xf>
    <xf numFmtId="165" fontId="27" fillId="4" borderId="1" xfId="0" applyNumberFormat="1" applyFont="1" applyFill="1" applyBorder="1" applyAlignment="1">
      <alignment vertical="center" wrapText="1"/>
    </xf>
    <xf numFmtId="165" fontId="27" fillId="4" borderId="1" xfId="0" applyNumberFormat="1" applyFont="1" applyFill="1" applyBorder="1" applyAlignment="1">
      <alignment horizontal="right" vertical="center" wrapText="1"/>
    </xf>
    <xf numFmtId="167" fontId="27" fillId="4" borderId="1" xfId="0" applyNumberFormat="1" applyFont="1" applyFill="1" applyBorder="1" applyAlignment="1">
      <alignment horizontal="right" vertical="center" wrapText="1"/>
    </xf>
    <xf numFmtId="165" fontId="28" fillId="4" borderId="1" xfId="0" applyNumberFormat="1" applyFont="1" applyFill="1" applyBorder="1" applyAlignment="1">
      <alignment horizontal="right" vertical="center" wrapText="1"/>
    </xf>
    <xf numFmtId="10" fontId="28" fillId="4" borderId="1" xfId="0" applyNumberFormat="1" applyFont="1" applyFill="1" applyBorder="1" applyAlignment="1">
      <alignment horizontal="right" vertical="center" wrapText="1"/>
    </xf>
    <xf numFmtId="0" fontId="29" fillId="4" borderId="1" xfId="0" applyFont="1" applyFill="1" applyBorder="1" applyAlignment="1">
      <alignment horizontal="right" vertical="center" wrapText="1"/>
    </xf>
    <xf numFmtId="0" fontId="31" fillId="0" borderId="0" xfId="0" applyFont="1"/>
    <xf numFmtId="0" fontId="32" fillId="0" borderId="0" xfId="0" applyFont="1" applyAlignment="1">
      <alignment wrapText="1"/>
    </xf>
    <xf numFmtId="0" fontId="8" fillId="2" borderId="29" xfId="0" applyFont="1" applyFill="1" applyBorder="1" applyAlignment="1">
      <alignment horizontal="center" vertical="center" wrapText="1"/>
    </xf>
    <xf numFmtId="0" fontId="20" fillId="0" borderId="0" xfId="0" applyFont="1" applyAlignment="1">
      <alignment horizontal="center" vertical="center"/>
    </xf>
    <xf numFmtId="0" fontId="8" fillId="2" borderId="26" xfId="0" applyFont="1" applyFill="1" applyBorder="1" applyAlignment="1">
      <alignment horizontal="center" vertical="top" wrapText="1"/>
    </xf>
    <xf numFmtId="0" fontId="8" fillId="2" borderId="39" xfId="0" applyFont="1" applyFill="1" applyBorder="1" applyAlignment="1">
      <alignment horizontal="center" vertical="top" wrapText="1"/>
    </xf>
    <xf numFmtId="0" fontId="2" fillId="0" borderId="0" xfId="0" applyFont="1" applyAlignment="1">
      <alignment horizontal="right"/>
    </xf>
    <xf numFmtId="0" fontId="33" fillId="0" borderId="0" xfId="0" applyFont="1"/>
    <xf numFmtId="0" fontId="32" fillId="0" borderId="0" xfId="0" applyFont="1"/>
    <xf numFmtId="4" fontId="2" fillId="0" borderId="0" xfId="0" applyNumberFormat="1" applyFont="1"/>
    <xf numFmtId="0" fontId="39" fillId="3"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5" borderId="1" xfId="0" applyFont="1" applyFill="1" applyBorder="1" applyAlignment="1">
      <alignment horizontal="center" vertical="center" wrapText="1"/>
    </xf>
    <xf numFmtId="166" fontId="39" fillId="3" borderId="1" xfId="0" applyNumberFormat="1" applyFont="1" applyFill="1" applyBorder="1" applyAlignment="1">
      <alignment horizontal="center" vertical="center" wrapText="1"/>
    </xf>
    <xf numFmtId="4" fontId="39" fillId="3" borderId="1" xfId="0" applyNumberFormat="1" applyFont="1" applyFill="1" applyBorder="1" applyAlignment="1">
      <alignment horizontal="center" vertical="center" wrapText="1"/>
    </xf>
    <xf numFmtId="0" fontId="46" fillId="5" borderId="1" xfId="0" applyFont="1" applyFill="1" applyBorder="1" applyAlignment="1">
      <alignment horizontal="center" vertical="center" wrapText="1"/>
    </xf>
    <xf numFmtId="0" fontId="46" fillId="0" borderId="1" xfId="0" applyFont="1" applyBorder="1" applyAlignment="1">
      <alignment horizontal="center" vertical="center" wrapText="1"/>
    </xf>
    <xf numFmtId="0" fontId="46" fillId="3" borderId="1" xfId="0" applyFont="1" applyFill="1" applyBorder="1" applyAlignment="1">
      <alignment horizontal="center" vertical="center" wrapText="1"/>
    </xf>
    <xf numFmtId="4" fontId="39" fillId="0" borderId="1" xfId="0" applyNumberFormat="1" applyFont="1" applyBorder="1" applyAlignment="1">
      <alignment horizontal="center" vertical="center" wrapText="1"/>
    </xf>
    <xf numFmtId="2" fontId="39" fillId="0" borderId="1" xfId="0" applyNumberFormat="1" applyFont="1" applyBorder="1" applyAlignment="1">
      <alignment horizontal="center" vertical="center" wrapText="1"/>
    </xf>
    <xf numFmtId="1" fontId="39" fillId="3" borderId="1" xfId="0" applyNumberFormat="1" applyFont="1" applyFill="1" applyBorder="1" applyAlignment="1">
      <alignment horizontal="center" vertical="center" wrapText="1"/>
    </xf>
    <xf numFmtId="3" fontId="39" fillId="0" borderId="1" xfId="0" applyNumberFormat="1" applyFont="1" applyBorder="1" applyAlignment="1">
      <alignment horizontal="center" vertical="center" wrapText="1"/>
    </xf>
    <xf numFmtId="1" fontId="39" fillId="0" borderId="1" xfId="0" applyNumberFormat="1" applyFont="1" applyBorder="1" applyAlignment="1">
      <alignment horizontal="center" vertical="center" wrapText="1"/>
    </xf>
    <xf numFmtId="0" fontId="43" fillId="3" borderId="1" xfId="0" applyFont="1" applyFill="1" applyBorder="1" applyAlignment="1">
      <alignment horizontal="center" vertical="center" wrapText="1"/>
    </xf>
    <xf numFmtId="0" fontId="43" fillId="0" borderId="1" xfId="0" applyFont="1" applyBorder="1" applyAlignment="1">
      <alignment horizontal="center" vertical="center" wrapText="1"/>
    </xf>
    <xf numFmtId="0" fontId="47"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3" borderId="1" xfId="0" applyFont="1" applyFill="1" applyBorder="1" applyAlignment="1">
      <alignment horizontal="center" vertical="center" wrapText="1"/>
    </xf>
    <xf numFmtId="0" fontId="50" fillId="0" borderId="1" xfId="0" applyFont="1" applyBorder="1" applyAlignment="1">
      <alignment horizontal="center" vertical="center" wrapText="1"/>
    </xf>
    <xf numFmtId="0" fontId="50" fillId="3" borderId="1" xfId="0" applyFont="1" applyFill="1" applyBorder="1" applyAlignment="1">
      <alignment horizontal="center" vertical="center" wrapText="1"/>
    </xf>
    <xf numFmtId="165" fontId="51" fillId="0" borderId="1" xfId="0" applyNumberFormat="1" applyFont="1" applyBorder="1" applyAlignment="1">
      <alignment horizontal="center" vertical="center" wrapText="1"/>
    </xf>
    <xf numFmtId="165" fontId="51" fillId="7" borderId="1" xfId="0" applyNumberFormat="1" applyFont="1" applyFill="1" applyBorder="1" applyAlignment="1">
      <alignment horizontal="center" vertical="center" wrapText="1"/>
    </xf>
    <xf numFmtId="165" fontId="51" fillId="7" borderId="1" xfId="0" applyNumberFormat="1" applyFont="1" applyFill="1" applyBorder="1" applyAlignment="1">
      <alignment horizontal="right" vertical="center" wrapText="1"/>
    </xf>
    <xf numFmtId="165" fontId="51" fillId="7" borderId="6" xfId="0" applyNumberFormat="1" applyFont="1" applyFill="1" applyBorder="1" applyAlignment="1">
      <alignment horizontal="center" vertical="center" wrapText="1"/>
    </xf>
    <xf numFmtId="165" fontId="51" fillId="7" borderId="6" xfId="0" applyNumberFormat="1" applyFont="1" applyFill="1" applyBorder="1" applyAlignment="1">
      <alignment horizontal="right" vertical="center" wrapText="1"/>
    </xf>
    <xf numFmtId="0" fontId="52" fillId="4" borderId="41" xfId="0" applyFont="1" applyFill="1" applyBorder="1" applyAlignment="1">
      <alignment horizontal="right" vertical="center" wrapText="1"/>
    </xf>
    <xf numFmtId="0" fontId="52" fillId="4" borderId="42" xfId="0" applyFont="1" applyFill="1" applyBorder="1" applyAlignment="1">
      <alignment horizontal="right" vertical="center" wrapText="1"/>
    </xf>
    <xf numFmtId="168" fontId="52" fillId="4" borderId="42" xfId="0" applyNumberFormat="1" applyFont="1" applyFill="1" applyBorder="1" applyAlignment="1">
      <alignment horizontal="center" vertical="center" wrapText="1"/>
    </xf>
    <xf numFmtId="168" fontId="53" fillId="4" borderId="42" xfId="0" applyNumberFormat="1" applyFont="1" applyFill="1" applyBorder="1" applyAlignment="1">
      <alignment horizontal="center" vertical="center" wrapText="1"/>
    </xf>
    <xf numFmtId="168" fontId="53" fillId="4" borderId="43" xfId="0" applyNumberFormat="1" applyFont="1" applyFill="1" applyBorder="1" applyAlignment="1">
      <alignment horizontal="center" vertical="center" wrapText="1"/>
    </xf>
    <xf numFmtId="4" fontId="52" fillId="4" borderId="5" xfId="0" applyNumberFormat="1" applyFont="1" applyFill="1" applyBorder="1" applyAlignment="1">
      <alignment horizontal="right" vertical="center" wrapText="1"/>
    </xf>
    <xf numFmtId="4" fontId="52" fillId="4" borderId="1" xfId="0" applyNumberFormat="1" applyFont="1" applyFill="1" applyBorder="1" applyAlignment="1">
      <alignment horizontal="right" vertical="center" wrapText="1"/>
    </xf>
    <xf numFmtId="165" fontId="53" fillId="4" borderId="1" xfId="0" applyNumberFormat="1" applyFont="1" applyFill="1" applyBorder="1" applyAlignment="1">
      <alignment horizontal="right" vertical="center" wrapText="1"/>
    </xf>
    <xf numFmtId="4" fontId="47" fillId="0" borderId="1" xfId="0" applyNumberFormat="1" applyFont="1" applyBorder="1" applyAlignment="1">
      <alignment horizontal="center" vertical="center" wrapText="1"/>
    </xf>
    <xf numFmtId="169" fontId="47" fillId="0" borderId="1" xfId="0" applyNumberFormat="1" applyFont="1" applyBorder="1" applyAlignment="1">
      <alignment horizontal="center" vertical="center" wrapText="1"/>
    </xf>
    <xf numFmtId="170" fontId="47" fillId="0" borderId="1" xfId="0" applyNumberFormat="1" applyFont="1" applyBorder="1" applyAlignment="1">
      <alignment horizontal="center" vertical="center" wrapText="1"/>
    </xf>
    <xf numFmtId="10" fontId="47" fillId="0" borderId="1" xfId="0" applyNumberFormat="1" applyFont="1" applyBorder="1" applyAlignment="1">
      <alignment horizontal="center" vertical="center" wrapText="1"/>
    </xf>
    <xf numFmtId="164" fontId="47" fillId="0" borderId="1" xfId="0" applyNumberFormat="1" applyFont="1" applyBorder="1" applyAlignment="1">
      <alignment vertical="center" wrapText="1"/>
    </xf>
    <xf numFmtId="0" fontId="54" fillId="0" borderId="1" xfId="0" applyFont="1" applyBorder="1" applyAlignment="1">
      <alignment horizontal="left" vertical="center" wrapText="1"/>
    </xf>
    <xf numFmtId="164" fontId="47" fillId="0" borderId="1" xfId="0" applyNumberFormat="1" applyFont="1" applyBorder="1" applyAlignment="1">
      <alignment horizontal="center" vertical="center" wrapText="1"/>
    </xf>
    <xf numFmtId="0" fontId="6" fillId="0" borderId="0" xfId="0" applyFont="1"/>
    <xf numFmtId="171" fontId="47" fillId="0" borderId="1" xfId="0" applyNumberFormat="1" applyFont="1" applyBorder="1" applyAlignment="1">
      <alignment horizontal="center" vertical="center" wrapText="1"/>
    </xf>
    <xf numFmtId="171" fontId="43" fillId="0" borderId="1" xfId="0" applyNumberFormat="1" applyFont="1" applyBorder="1" applyAlignment="1">
      <alignment horizontal="center" vertical="center" wrapText="1"/>
    </xf>
    <xf numFmtId="0" fontId="56" fillId="8" borderId="27" xfId="0" applyFont="1" applyFill="1" applyBorder="1" applyAlignment="1">
      <alignment vertical="center" wrapText="1"/>
    </xf>
    <xf numFmtId="0" fontId="43" fillId="3" borderId="23" xfId="0" applyFont="1" applyFill="1" applyBorder="1" applyAlignment="1">
      <alignment horizontal="center" vertical="center" wrapText="1"/>
    </xf>
    <xf numFmtId="0" fontId="43" fillId="0" borderId="23" xfId="0" applyFont="1" applyBorder="1" applyAlignment="1">
      <alignment horizontal="center" vertical="center" wrapText="1"/>
    </xf>
    <xf numFmtId="0" fontId="57" fillId="0" borderId="0" xfId="0" applyFont="1" applyAlignment="1"/>
    <xf numFmtId="0" fontId="58" fillId="0" borderId="0" xfId="0" applyFont="1"/>
    <xf numFmtId="0" fontId="59" fillId="0" borderId="0" xfId="0" applyFont="1" applyAlignment="1"/>
    <xf numFmtId="0" fontId="47" fillId="0" borderId="1" xfId="0" applyFont="1" applyBorder="1" applyAlignment="1">
      <alignment vertical="center" wrapText="1"/>
    </xf>
    <xf numFmtId="0" fontId="43" fillId="0" borderId="1" xfId="0" applyFont="1" applyBorder="1" applyAlignment="1">
      <alignment vertical="center" wrapText="1"/>
    </xf>
    <xf numFmtId="0" fontId="54" fillId="0" borderId="1" xfId="0" applyFont="1" applyBorder="1" applyAlignment="1">
      <alignment horizontal="center" vertical="center" wrapText="1"/>
    </xf>
    <xf numFmtId="0" fontId="8" fillId="0" borderId="3" xfId="0" applyFont="1" applyBorder="1" applyAlignment="1">
      <alignment horizontal="center" vertical="center" wrapText="1"/>
    </xf>
    <xf numFmtId="0" fontId="9" fillId="0" borderId="4" xfId="0" applyFont="1" applyBorder="1"/>
    <xf numFmtId="0" fontId="9" fillId="0" borderId="5" xfId="0" applyFont="1" applyBorder="1"/>
    <xf numFmtId="0" fontId="3" fillId="0" borderId="0" xfId="0" applyFont="1" applyAlignment="1">
      <alignment horizontal="center"/>
    </xf>
    <xf numFmtId="0" fontId="0" fillId="0" borderId="0" xfId="0" applyFont="1" applyAlignment="1"/>
    <xf numFmtId="0" fontId="6" fillId="0" borderId="3" xfId="0" applyFont="1" applyBorder="1" applyAlignment="1">
      <alignment vertical="top" wrapText="1"/>
    </xf>
    <xf numFmtId="0" fontId="8" fillId="2" borderId="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62" fillId="8" borderId="47" xfId="0" applyFont="1" applyFill="1" applyBorder="1" applyAlignment="1">
      <alignment horizontal="left" vertical="center" wrapText="1"/>
    </xf>
    <xf numFmtId="0" fontId="62" fillId="8" borderId="48" xfId="0" applyFont="1" applyFill="1" applyBorder="1" applyAlignment="1">
      <alignment horizontal="left" vertical="center" wrapText="1"/>
    </xf>
    <xf numFmtId="0" fontId="62" fillId="8" borderId="49" xfId="0" applyFont="1" applyFill="1" applyBorder="1" applyAlignment="1">
      <alignment horizontal="left" vertical="center" wrapText="1"/>
    </xf>
    <xf numFmtId="0" fontId="56" fillId="8" borderId="44" xfId="0" applyFont="1" applyFill="1" applyBorder="1" applyAlignment="1">
      <alignment horizontal="left" vertical="center" wrapText="1"/>
    </xf>
    <xf numFmtId="0" fontId="56" fillId="8" borderId="45" xfId="0" applyFont="1" applyFill="1" applyBorder="1" applyAlignment="1">
      <alignment horizontal="left" vertical="center" wrapText="1"/>
    </xf>
    <xf numFmtId="0" fontId="56" fillId="8" borderId="46" xfId="0" applyFont="1" applyFill="1" applyBorder="1" applyAlignment="1">
      <alignment horizontal="left" vertical="center" wrapText="1"/>
    </xf>
    <xf numFmtId="0" fontId="56" fillId="0" borderId="24" xfId="0" applyFont="1" applyBorder="1" applyAlignment="1">
      <alignment horizontal="left" wrapText="1"/>
    </xf>
    <xf numFmtId="0" fontId="56" fillId="0" borderId="9" xfId="0" applyFont="1" applyBorder="1" applyAlignment="1">
      <alignment horizontal="left" wrapText="1"/>
    </xf>
    <xf numFmtId="0" fontId="64" fillId="3" borderId="24" xfId="0" applyFont="1" applyFill="1" applyBorder="1" applyAlignment="1">
      <alignment horizontal="left" vertical="center" wrapText="1"/>
    </xf>
    <xf numFmtId="0" fontId="64" fillId="3" borderId="9" xfId="0" applyFont="1" applyFill="1" applyBorder="1" applyAlignment="1">
      <alignment horizontal="left" vertical="center" wrapText="1"/>
    </xf>
    <xf numFmtId="0" fontId="64" fillId="0" borderId="24" xfId="0" applyFont="1" applyBorder="1" applyAlignment="1">
      <alignment horizontal="left" vertical="center" wrapText="1"/>
    </xf>
    <xf numFmtId="0" fontId="64" fillId="0" borderId="9" xfId="0" applyFont="1" applyBorder="1" applyAlignment="1">
      <alignment horizontal="left" vertical="center" wrapText="1"/>
    </xf>
    <xf numFmtId="0" fontId="39" fillId="3" borderId="6" xfId="0" applyFont="1" applyFill="1" applyBorder="1" applyAlignment="1">
      <alignment horizontal="center" vertical="center" wrapText="1"/>
    </xf>
    <xf numFmtId="0" fontId="44" fillId="0" borderId="9" xfId="0" applyFont="1" applyBorder="1" applyAlignment="1">
      <alignment horizontal="center" vertical="center"/>
    </xf>
    <xf numFmtId="0" fontId="61" fillId="0" borderId="24" xfId="0" applyFont="1" applyBorder="1" applyAlignment="1">
      <alignment horizontal="left" wrapText="1"/>
    </xf>
    <xf numFmtId="0" fontId="63" fillId="0" borderId="9" xfId="0" applyFont="1" applyBorder="1" applyAlignment="1">
      <alignment horizontal="left" wrapText="1"/>
    </xf>
    <xf numFmtId="0" fontId="61" fillId="8" borderId="24" xfId="0" applyFont="1" applyFill="1" applyBorder="1" applyAlignment="1">
      <alignment horizontal="left" wrapText="1"/>
    </xf>
    <xf numFmtId="0" fontId="63" fillId="8" borderId="9" xfId="0" applyFont="1" applyFill="1" applyBorder="1" applyAlignment="1">
      <alignment horizontal="left" wrapText="1"/>
    </xf>
    <xf numFmtId="0" fontId="55" fillId="3" borderId="24" xfId="0" applyFont="1" applyFill="1" applyBorder="1" applyAlignment="1">
      <alignment horizontal="left" vertical="center" wrapText="1"/>
    </xf>
    <xf numFmtId="0" fontId="55" fillId="3" borderId="9" xfId="0" applyFont="1" applyFill="1" applyBorder="1" applyAlignment="1">
      <alignment horizontal="left" vertical="center" wrapText="1"/>
    </xf>
    <xf numFmtId="0" fontId="56" fillId="8" borderId="24" xfId="0" applyFont="1" applyFill="1" applyBorder="1" applyAlignment="1">
      <alignment horizontal="left" vertical="center" wrapText="1"/>
    </xf>
    <xf numFmtId="0" fontId="56" fillId="8" borderId="27" xfId="0" applyFont="1" applyFill="1" applyBorder="1" applyAlignment="1">
      <alignment horizontal="left" vertical="center" wrapText="1"/>
    </xf>
    <xf numFmtId="0" fontId="56" fillId="8" borderId="9" xfId="0" applyFont="1" applyFill="1" applyBorder="1" applyAlignment="1">
      <alignment horizontal="left" vertical="center" wrapText="1"/>
    </xf>
    <xf numFmtId="0" fontId="41" fillId="3" borderId="6" xfId="0" applyFont="1" applyFill="1" applyBorder="1" applyAlignment="1">
      <alignment horizontal="center" vertical="center" wrapText="1"/>
    </xf>
    <xf numFmtId="0" fontId="41" fillId="0" borderId="6" xfId="0" applyFont="1" applyBorder="1" applyAlignment="1">
      <alignment horizontal="center" vertical="center" wrapText="1"/>
    </xf>
    <xf numFmtId="0" fontId="42" fillId="5" borderId="6" xfId="0" applyFont="1" applyFill="1" applyBorder="1" applyAlignment="1">
      <alignment horizontal="center" vertical="center" wrapText="1"/>
    </xf>
    <xf numFmtId="0" fontId="39" fillId="0" borderId="6" xfId="0" applyFont="1" applyBorder="1" applyAlignment="1">
      <alignment horizontal="center" vertical="center" wrapText="1"/>
    </xf>
    <xf numFmtId="0" fontId="42" fillId="3" borderId="6" xfId="0" applyFont="1" applyFill="1" applyBorder="1" applyAlignment="1">
      <alignment horizontal="center" vertical="center" wrapText="1"/>
    </xf>
    <xf numFmtId="0" fontId="42" fillId="5" borderId="24" xfId="0" applyFont="1" applyFill="1" applyBorder="1" applyAlignment="1">
      <alignment horizontal="center" vertical="center" wrapText="1"/>
    </xf>
    <xf numFmtId="0" fontId="41" fillId="3" borderId="24" xfId="0" applyFont="1" applyFill="1" applyBorder="1" applyAlignment="1">
      <alignment horizontal="center" vertical="center" wrapText="1"/>
    </xf>
    <xf numFmtId="0" fontId="42" fillId="3" borderId="24" xfId="0" applyFont="1" applyFill="1" applyBorder="1" applyAlignment="1">
      <alignment horizontal="center" vertical="center" wrapText="1"/>
    </xf>
    <xf numFmtId="0" fontId="39" fillId="3" borderId="24" xfId="0" applyFont="1" applyFill="1" applyBorder="1" applyAlignment="1">
      <alignment horizontal="center" vertical="center" wrapText="1"/>
    </xf>
    <xf numFmtId="0" fontId="41" fillId="0" borderId="24" xfId="0" applyFont="1" applyBorder="1" applyAlignment="1">
      <alignment horizontal="center" vertical="center" wrapText="1"/>
    </xf>
    <xf numFmtId="0" fontId="39" fillId="0" borderId="24" xfId="0" applyFont="1" applyBorder="1" applyAlignment="1">
      <alignment horizontal="center" vertical="center" wrapText="1"/>
    </xf>
    <xf numFmtId="0" fontId="8" fillId="0" borderId="3" xfId="0" applyFont="1" applyBorder="1" applyAlignment="1">
      <alignment horizontal="center" vertical="center"/>
    </xf>
    <xf numFmtId="0" fontId="9" fillId="0" borderId="15" xfId="0" applyFont="1" applyBorder="1"/>
    <xf numFmtId="0" fontId="45" fillId="2" borderId="23" xfId="0" applyFont="1" applyFill="1" applyBorder="1" applyAlignment="1">
      <alignment horizontal="center" vertical="center" wrapText="1"/>
    </xf>
    <xf numFmtId="0" fontId="44" fillId="0" borderId="8" xfId="0" applyFont="1" applyBorder="1" applyAlignment="1">
      <alignment horizontal="center" vertical="center"/>
    </xf>
    <xf numFmtId="0" fontId="44" fillId="0" borderId="21" xfId="0" applyFont="1" applyBorder="1" applyAlignment="1">
      <alignment horizontal="center" vertical="center"/>
    </xf>
    <xf numFmtId="0" fontId="45" fillId="2" borderId="3" xfId="0" applyFont="1" applyFill="1" applyBorder="1" applyAlignment="1">
      <alignment horizontal="center" vertical="center" wrapText="1"/>
    </xf>
    <xf numFmtId="0" fontId="44" fillId="0" borderId="4" xfId="0" applyFont="1" applyBorder="1" applyAlignment="1">
      <alignment horizontal="center" vertical="center"/>
    </xf>
    <xf numFmtId="0" fontId="44" fillId="0" borderId="5" xfId="0" applyFont="1" applyBorder="1" applyAlignment="1">
      <alignment horizontal="center" vertical="center"/>
    </xf>
    <xf numFmtId="165" fontId="39" fillId="3" borderId="24" xfId="0" applyNumberFormat="1" applyFont="1" applyFill="1" applyBorder="1" applyAlignment="1">
      <alignment horizontal="center" vertical="center" wrapText="1"/>
    </xf>
    <xf numFmtId="165" fontId="39" fillId="3" borderId="6" xfId="0" applyNumberFormat="1" applyFont="1" applyFill="1" applyBorder="1" applyAlignment="1">
      <alignment horizontal="center" vertical="center" wrapText="1"/>
    </xf>
    <xf numFmtId="0" fontId="41" fillId="3" borderId="9" xfId="0" applyFont="1" applyFill="1" applyBorder="1" applyAlignment="1">
      <alignment horizontal="center" vertical="center" wrapText="1"/>
    </xf>
    <xf numFmtId="0" fontId="42" fillId="3" borderId="9" xfId="0" applyFont="1" applyFill="1" applyBorder="1" applyAlignment="1">
      <alignment horizontal="center" vertical="center" wrapText="1"/>
    </xf>
    <xf numFmtId="0" fontId="39" fillId="3" borderId="9"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6" fillId="0" borderId="6" xfId="0"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17" fillId="0" borderId="0" xfId="0" applyFont="1" applyAlignment="1">
      <alignment horizontal="left"/>
    </xf>
    <xf numFmtId="0" fontId="6" fillId="0" borderId="0" xfId="0" applyFont="1" applyAlignment="1">
      <alignment horizontal="left" vertical="center"/>
    </xf>
    <xf numFmtId="0" fontId="3" fillId="0" borderId="0" xfId="0" applyFont="1" applyAlignment="1">
      <alignment horizontal="center" wrapText="1"/>
    </xf>
    <xf numFmtId="0" fontId="12" fillId="3" borderId="6" xfId="0" applyFont="1" applyFill="1" applyBorder="1" applyAlignment="1">
      <alignment horizontal="center" vertical="center" wrapText="1"/>
    </xf>
    <xf numFmtId="0" fontId="9" fillId="0" borderId="16" xfId="0" applyFont="1" applyBorder="1"/>
    <xf numFmtId="0" fontId="9" fillId="0" borderId="9" xfId="0" applyFont="1" applyBorder="1"/>
    <xf numFmtId="0" fontId="12" fillId="0" borderId="6" xfId="0" applyFont="1" applyBorder="1" applyAlignment="1">
      <alignment horizontal="center" vertical="center" wrapText="1"/>
    </xf>
    <xf numFmtId="0" fontId="8" fillId="2" borderId="12" xfId="0" applyFont="1" applyFill="1" applyBorder="1" applyAlignment="1">
      <alignment horizontal="center" vertical="center" wrapText="1"/>
    </xf>
    <xf numFmtId="0" fontId="9" fillId="0" borderId="17" xfId="0" applyFont="1" applyBorder="1"/>
    <xf numFmtId="0" fontId="9" fillId="0" borderId="22" xfId="0" applyFont="1" applyBorder="1"/>
    <xf numFmtId="0" fontId="8" fillId="2" borderId="3" xfId="0" applyFont="1" applyFill="1" applyBorder="1" applyAlignment="1">
      <alignment horizontal="center" vertical="center" wrapText="1"/>
    </xf>
    <xf numFmtId="0" fontId="8" fillId="2" borderId="3" xfId="0" applyFont="1" applyFill="1" applyBorder="1" applyAlignment="1">
      <alignment horizontal="center" vertical="top"/>
    </xf>
    <xf numFmtId="0" fontId="8" fillId="2" borderId="6"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0" borderId="14" xfId="0" applyFont="1" applyBorder="1"/>
    <xf numFmtId="0" fontId="9" fillId="0" borderId="18" xfId="0" applyFont="1" applyBorder="1"/>
    <xf numFmtId="0" fontId="9" fillId="0" borderId="19" xfId="0" applyFont="1" applyBorder="1"/>
    <xf numFmtId="0" fontId="9" fillId="0" borderId="20" xfId="0" applyFont="1" applyBorder="1"/>
    <xf numFmtId="0" fontId="9" fillId="0" borderId="2" xfId="0" applyFont="1" applyBorder="1"/>
    <xf numFmtId="0" fontId="9" fillId="0" borderId="21" xfId="0" applyFont="1" applyBorder="1"/>
    <xf numFmtId="0" fontId="20" fillId="2" borderId="3" xfId="0" applyFont="1" applyFill="1" applyBorder="1" applyAlignment="1">
      <alignment horizontal="center"/>
    </xf>
    <xf numFmtId="0" fontId="30" fillId="0" borderId="0" xfId="0" applyFont="1" applyAlignment="1">
      <alignment horizontal="left" vertical="top" wrapText="1"/>
    </xf>
    <xf numFmtId="0" fontId="25" fillId="0" borderId="0" xfId="0" applyFont="1" applyAlignment="1">
      <alignment horizontal="left"/>
    </xf>
    <xf numFmtId="0" fontId="8" fillId="2" borderId="3" xfId="0" applyFont="1" applyFill="1" applyBorder="1" applyAlignment="1">
      <alignment horizontal="center" vertical="top" wrapText="1"/>
    </xf>
    <xf numFmtId="0" fontId="8" fillId="0" borderId="3" xfId="0" applyFont="1" applyBorder="1" applyAlignment="1">
      <alignment horizontal="center" vertical="top" wrapText="1"/>
    </xf>
    <xf numFmtId="0" fontId="3" fillId="0" borderId="0" xfId="0" applyFont="1" applyAlignment="1">
      <alignment horizontal="center" vertical="center" wrapText="1"/>
    </xf>
    <xf numFmtId="0" fontId="8" fillId="2" borderId="30" xfId="0" applyFont="1" applyFill="1" applyBorder="1" applyAlignment="1">
      <alignment horizontal="center" vertical="center" wrapText="1"/>
    </xf>
    <xf numFmtId="0" fontId="9" fillId="0" borderId="31" xfId="0" applyFont="1" applyBorder="1"/>
    <xf numFmtId="0" fontId="9" fillId="0" borderId="32" xfId="0" applyFont="1" applyBorder="1"/>
    <xf numFmtId="0" fontId="8" fillId="2" borderId="34" xfId="0" applyFont="1" applyFill="1" applyBorder="1" applyAlignment="1">
      <alignment horizontal="center" vertical="top" wrapText="1"/>
    </xf>
    <xf numFmtId="0" fontId="9" fillId="0" borderId="37" xfId="0" applyFont="1" applyBorder="1"/>
    <xf numFmtId="0" fontId="8" fillId="2" borderId="35" xfId="0" applyFont="1" applyFill="1" applyBorder="1" applyAlignment="1">
      <alignment horizontal="center" vertical="top"/>
    </xf>
    <xf numFmtId="0" fontId="9" fillId="0" borderId="38" xfId="0" applyFont="1" applyBorder="1"/>
    <xf numFmtId="0" fontId="8" fillId="2" borderId="35" xfId="0" applyFont="1" applyFill="1" applyBorder="1" applyAlignment="1">
      <alignment horizontal="center" vertical="top" wrapText="1"/>
    </xf>
    <xf numFmtId="0" fontId="9" fillId="0" borderId="33" xfId="0" applyFont="1" applyBorder="1"/>
    <xf numFmtId="0" fontId="8" fillId="2" borderId="36" xfId="0" applyFont="1" applyFill="1" applyBorder="1" applyAlignment="1">
      <alignment horizontal="center" vertical="top" wrapText="1"/>
    </xf>
    <xf numFmtId="0" fontId="9" fillId="0" borderId="40" xfId="0" applyFont="1" applyBorder="1"/>
    <xf numFmtId="0" fontId="6" fillId="0" borderId="0" xfId="0" applyFont="1"/>
    <xf numFmtId="0" fontId="6" fillId="0" borderId="6" xfId="0" applyFont="1" applyBorder="1" applyAlignment="1">
      <alignment horizontal="center" vertical="center" wrapText="1"/>
    </xf>
    <xf numFmtId="0" fontId="17" fillId="0" borderId="0" xfId="0" applyFont="1"/>
    <xf numFmtId="0" fontId="17"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00"/>
  <sheetViews>
    <sheetView topLeftCell="T1" zoomScaleNormal="100" workbookViewId="0">
      <pane ySplit="7" topLeftCell="A8" activePane="bottomLeft" state="frozen"/>
      <selection pane="bottomLeft" activeCell="AC28" sqref="AC28"/>
    </sheetView>
  </sheetViews>
  <sheetFormatPr defaultColWidth="12.625" defaultRowHeight="15" customHeight="1" x14ac:dyDescent="0.2"/>
  <cols>
    <col min="1" max="1" width="15.625" customWidth="1"/>
    <col min="2" max="2" width="19.5" customWidth="1"/>
    <col min="3" max="3" width="9.375" customWidth="1"/>
    <col min="4" max="4" width="8.5" customWidth="1"/>
    <col min="5" max="5" width="9.125" customWidth="1"/>
    <col min="6" max="6" width="7.625" customWidth="1"/>
    <col min="7" max="8" width="4.125" customWidth="1"/>
    <col min="9" max="9" width="8.5" customWidth="1"/>
    <col min="10" max="11" width="4.125" customWidth="1"/>
    <col min="12" max="12" width="8.5" customWidth="1"/>
    <col min="13" max="14" width="4.125" customWidth="1"/>
    <col min="15" max="15" width="8.5" customWidth="1"/>
    <col min="16" max="17" width="4.125" customWidth="1"/>
    <col min="18" max="18" width="8.5" customWidth="1"/>
    <col min="19" max="20" width="4.125" customWidth="1"/>
    <col min="21" max="21" width="8.5" customWidth="1"/>
    <col min="22" max="23" width="4.125" customWidth="1"/>
    <col min="24" max="24" width="8.5" customWidth="1"/>
    <col min="25" max="26" width="4.125" customWidth="1"/>
    <col min="27" max="27" width="8.5" customWidth="1"/>
    <col min="28" max="29" width="4.125" customWidth="1"/>
    <col min="30" max="30" width="8.5" customWidth="1"/>
    <col min="31" max="32" width="4.125" customWidth="1"/>
    <col min="33" max="33" width="8.5" customWidth="1"/>
    <col min="34" max="35" width="4.125" customWidth="1"/>
    <col min="36" max="36" width="8.5" customWidth="1"/>
    <col min="37" max="38" width="4.125" customWidth="1"/>
    <col min="39" max="39" width="8.5" customWidth="1"/>
    <col min="40" max="40" width="36.5" customWidth="1"/>
  </cols>
  <sheetData>
    <row r="1" spans="1:40" s="189" customFormat="1" ht="12.75" customHeight="1" x14ac:dyDescent="0.2">
      <c r="A1" s="187" t="s">
        <v>0</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row>
    <row r="2" spans="1:40" ht="12.75" customHeight="1" x14ac:dyDescent="0.25">
      <c r="A2" s="196" t="s">
        <v>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row>
    <row r="3" spans="1:40" ht="12.75" customHeight="1" x14ac:dyDescent="0.25">
      <c r="A3" s="196" t="s">
        <v>14</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row>
    <row r="4" spans="1:40" ht="12.75" customHeight="1" x14ac:dyDescent="0.25">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row>
    <row r="5" spans="1:40" ht="21" customHeight="1" x14ac:dyDescent="0.2">
      <c r="A5" s="198"/>
      <c r="B5" s="194"/>
      <c r="C5" s="194"/>
      <c r="D5" s="194"/>
      <c r="E5" s="194"/>
      <c r="F5" s="194"/>
      <c r="G5" s="194"/>
      <c r="H5" s="194"/>
      <c r="I5" s="195"/>
      <c r="J5" s="193" t="s">
        <v>21</v>
      </c>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5"/>
      <c r="AN5" s="15"/>
    </row>
    <row r="6" spans="1:40" ht="66.75" customHeight="1" x14ac:dyDescent="0.2">
      <c r="A6" s="12" t="s">
        <v>22</v>
      </c>
      <c r="B6" s="12" t="s">
        <v>15</v>
      </c>
      <c r="C6" s="12" t="s">
        <v>16</v>
      </c>
      <c r="D6" s="12" t="s">
        <v>24</v>
      </c>
      <c r="E6" s="12" t="s">
        <v>25</v>
      </c>
      <c r="F6" s="12" t="s">
        <v>27</v>
      </c>
      <c r="G6" s="193" t="s">
        <v>28</v>
      </c>
      <c r="H6" s="194"/>
      <c r="I6" s="195"/>
      <c r="J6" s="193" t="s">
        <v>23</v>
      </c>
      <c r="K6" s="194"/>
      <c r="L6" s="195"/>
      <c r="M6" s="193" t="s">
        <v>26</v>
      </c>
      <c r="N6" s="194"/>
      <c r="O6" s="195"/>
      <c r="P6" s="193" t="s">
        <v>29</v>
      </c>
      <c r="Q6" s="194"/>
      <c r="R6" s="195"/>
      <c r="S6" s="193" t="s">
        <v>30</v>
      </c>
      <c r="T6" s="194"/>
      <c r="U6" s="195"/>
      <c r="V6" s="193" t="s">
        <v>31</v>
      </c>
      <c r="W6" s="194"/>
      <c r="X6" s="195"/>
      <c r="Y6" s="193" t="s">
        <v>32</v>
      </c>
      <c r="Z6" s="194"/>
      <c r="AA6" s="195"/>
      <c r="AB6" s="193" t="s">
        <v>33</v>
      </c>
      <c r="AC6" s="194"/>
      <c r="AD6" s="195"/>
      <c r="AE6" s="193" t="s">
        <v>34</v>
      </c>
      <c r="AF6" s="194"/>
      <c r="AG6" s="195"/>
      <c r="AH6" s="193" t="s">
        <v>35</v>
      </c>
      <c r="AI6" s="194"/>
      <c r="AJ6" s="195"/>
      <c r="AK6" s="193" t="s">
        <v>36</v>
      </c>
      <c r="AL6" s="194"/>
      <c r="AM6" s="195"/>
      <c r="AN6" s="12" t="s">
        <v>37</v>
      </c>
    </row>
    <row r="7" spans="1:40" ht="12.75" customHeight="1" x14ac:dyDescent="0.2">
      <c r="A7" s="16"/>
      <c r="B7" s="16"/>
      <c r="C7" s="16"/>
      <c r="D7" s="16"/>
      <c r="E7" s="16"/>
      <c r="F7" s="16"/>
      <c r="G7" s="16" t="s">
        <v>38</v>
      </c>
      <c r="H7" s="16" t="s">
        <v>39</v>
      </c>
      <c r="I7" s="16" t="s">
        <v>40</v>
      </c>
      <c r="J7" s="16" t="s">
        <v>38</v>
      </c>
      <c r="K7" s="16" t="s">
        <v>39</v>
      </c>
      <c r="L7" s="16" t="s">
        <v>40</v>
      </c>
      <c r="M7" s="16" t="s">
        <v>38</v>
      </c>
      <c r="N7" s="16" t="s">
        <v>39</v>
      </c>
      <c r="O7" s="16" t="s">
        <v>40</v>
      </c>
      <c r="P7" s="16" t="s">
        <v>38</v>
      </c>
      <c r="Q7" s="16" t="s">
        <v>39</v>
      </c>
      <c r="R7" s="16" t="s">
        <v>40</v>
      </c>
      <c r="S7" s="16" t="s">
        <v>38</v>
      </c>
      <c r="T7" s="16" t="s">
        <v>39</v>
      </c>
      <c r="U7" s="16" t="s">
        <v>40</v>
      </c>
      <c r="V7" s="16" t="s">
        <v>38</v>
      </c>
      <c r="W7" s="16" t="s">
        <v>39</v>
      </c>
      <c r="X7" s="16" t="s">
        <v>40</v>
      </c>
      <c r="Y7" s="16" t="s">
        <v>38</v>
      </c>
      <c r="Z7" s="16" t="s">
        <v>39</v>
      </c>
      <c r="AA7" s="16" t="s">
        <v>40</v>
      </c>
      <c r="AB7" s="16" t="s">
        <v>38</v>
      </c>
      <c r="AC7" s="16" t="s">
        <v>39</v>
      </c>
      <c r="AD7" s="16" t="s">
        <v>40</v>
      </c>
      <c r="AE7" s="16" t="s">
        <v>38</v>
      </c>
      <c r="AF7" s="16" t="s">
        <v>39</v>
      </c>
      <c r="AG7" s="16" t="s">
        <v>40</v>
      </c>
      <c r="AH7" s="16" t="s">
        <v>38</v>
      </c>
      <c r="AI7" s="16" t="s">
        <v>39</v>
      </c>
      <c r="AJ7" s="16" t="s">
        <v>40</v>
      </c>
      <c r="AK7" s="16" t="s">
        <v>38</v>
      </c>
      <c r="AL7" s="16" t="s">
        <v>39</v>
      </c>
      <c r="AM7" s="16" t="s">
        <v>40</v>
      </c>
      <c r="AN7" s="16"/>
    </row>
    <row r="8" spans="1:40" ht="15.75" customHeight="1" x14ac:dyDescent="0.2">
      <c r="A8" s="200" t="s">
        <v>41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5"/>
    </row>
    <row r="9" spans="1:40" ht="15.75" customHeight="1" x14ac:dyDescent="0.2">
      <c r="A9" s="199" t="s">
        <v>43</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5"/>
    </row>
    <row r="10" spans="1:40" ht="171" customHeight="1" x14ac:dyDescent="0.2">
      <c r="A10" s="17"/>
      <c r="B10" s="18" t="s">
        <v>44</v>
      </c>
      <c r="C10" s="19" t="s">
        <v>45</v>
      </c>
      <c r="D10" s="20" t="s">
        <v>46</v>
      </c>
      <c r="E10" s="21">
        <v>16</v>
      </c>
      <c r="F10" s="22">
        <v>2013</v>
      </c>
      <c r="G10" s="22" t="s">
        <v>50</v>
      </c>
      <c r="H10" s="22" t="s">
        <v>50</v>
      </c>
      <c r="I10" s="23">
        <v>17.7</v>
      </c>
      <c r="J10" s="22" t="s">
        <v>50</v>
      </c>
      <c r="K10" s="22" t="s">
        <v>50</v>
      </c>
      <c r="L10" s="23">
        <v>16.3</v>
      </c>
      <c r="M10" s="22" t="s">
        <v>50</v>
      </c>
      <c r="N10" s="22" t="s">
        <v>50</v>
      </c>
      <c r="O10" s="23">
        <v>14.9</v>
      </c>
      <c r="P10" s="22" t="s">
        <v>50</v>
      </c>
      <c r="Q10" s="22" t="s">
        <v>50</v>
      </c>
      <c r="R10" s="25">
        <v>17.7</v>
      </c>
      <c r="S10" s="22" t="s">
        <v>50</v>
      </c>
      <c r="T10" s="22" t="s">
        <v>50</v>
      </c>
      <c r="U10" s="27">
        <v>15.1</v>
      </c>
      <c r="V10" s="22" t="s">
        <v>50</v>
      </c>
      <c r="W10" s="22" t="s">
        <v>50</v>
      </c>
      <c r="X10" s="28">
        <v>22.8</v>
      </c>
      <c r="Y10" s="30" t="s">
        <v>50</v>
      </c>
      <c r="Z10" s="30" t="s">
        <v>50</v>
      </c>
      <c r="AA10" s="31" t="s">
        <v>51</v>
      </c>
      <c r="AB10" s="22"/>
      <c r="AC10" s="22"/>
      <c r="AD10" s="32"/>
      <c r="AE10" s="22"/>
      <c r="AF10" s="22"/>
      <c r="AG10" s="32"/>
      <c r="AH10" s="22"/>
      <c r="AI10" s="22"/>
      <c r="AJ10" s="32"/>
      <c r="AK10" s="22"/>
      <c r="AL10" s="22"/>
      <c r="AM10" s="33"/>
      <c r="AN10" s="34" t="s">
        <v>52</v>
      </c>
    </row>
    <row r="11" spans="1:40" ht="15.75" customHeight="1" x14ac:dyDescent="0.2">
      <c r="A11" s="199" t="s">
        <v>53</v>
      </c>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5"/>
    </row>
    <row r="12" spans="1:40" ht="357" x14ac:dyDescent="0.2">
      <c r="A12" s="15"/>
      <c r="B12" s="18" t="s">
        <v>55</v>
      </c>
      <c r="C12" s="19" t="s">
        <v>56</v>
      </c>
      <c r="D12" s="20" t="s">
        <v>46</v>
      </c>
      <c r="E12" s="35">
        <v>15595</v>
      </c>
      <c r="F12" s="22">
        <v>2012</v>
      </c>
      <c r="G12" s="22" t="s">
        <v>50</v>
      </c>
      <c r="H12" s="22" t="s">
        <v>50</v>
      </c>
      <c r="I12" s="35">
        <v>21460</v>
      </c>
      <c r="J12" s="22" t="s">
        <v>50</v>
      </c>
      <c r="K12" s="22" t="s">
        <v>50</v>
      </c>
      <c r="L12" s="36">
        <v>18845.8</v>
      </c>
      <c r="M12" s="22" t="s">
        <v>50</v>
      </c>
      <c r="N12" s="22" t="s">
        <v>50</v>
      </c>
      <c r="O12" s="36">
        <v>19667.8</v>
      </c>
      <c r="P12" s="22" t="s">
        <v>50</v>
      </c>
      <c r="Q12" s="22" t="s">
        <v>50</v>
      </c>
      <c r="R12" s="36">
        <v>20957</v>
      </c>
      <c r="S12" s="22" t="s">
        <v>50</v>
      </c>
      <c r="T12" s="22" t="s">
        <v>50</v>
      </c>
      <c r="U12" s="37">
        <v>21454.799999999999</v>
      </c>
      <c r="V12" s="22" t="s">
        <v>50</v>
      </c>
      <c r="W12" s="22" t="s">
        <v>50</v>
      </c>
      <c r="X12" s="37" t="s">
        <v>57</v>
      </c>
      <c r="Y12" s="22" t="s">
        <v>50</v>
      </c>
      <c r="Z12" s="22" t="s">
        <v>50</v>
      </c>
      <c r="AA12" s="38" t="s">
        <v>51</v>
      </c>
      <c r="AB12" s="22"/>
      <c r="AC12" s="22"/>
      <c r="AD12" s="32"/>
      <c r="AE12" s="22"/>
      <c r="AF12" s="22"/>
      <c r="AG12" s="32"/>
      <c r="AH12" s="22"/>
      <c r="AI12" s="22"/>
      <c r="AJ12" s="32"/>
      <c r="AK12" s="22"/>
      <c r="AL12" s="22"/>
      <c r="AM12" s="33"/>
      <c r="AN12" s="190" t="s">
        <v>272</v>
      </c>
    </row>
    <row r="13" spans="1:40" ht="15.75" customHeight="1" x14ac:dyDescent="0.2">
      <c r="A13" s="199" t="s">
        <v>58</v>
      </c>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194"/>
      <c r="AM13" s="194"/>
      <c r="AN13" s="195"/>
    </row>
    <row r="14" spans="1:40" ht="178.5" x14ac:dyDescent="0.2">
      <c r="A14" s="15"/>
      <c r="B14" s="18" t="s">
        <v>60</v>
      </c>
      <c r="C14" s="19" t="s">
        <v>56</v>
      </c>
      <c r="D14" s="20" t="s">
        <v>46</v>
      </c>
      <c r="E14" s="35">
        <v>2857</v>
      </c>
      <c r="F14" s="22">
        <v>2013</v>
      </c>
      <c r="G14" s="22" t="s">
        <v>50</v>
      </c>
      <c r="H14" s="22" t="s">
        <v>50</v>
      </c>
      <c r="I14" s="40">
        <v>34965</v>
      </c>
      <c r="J14" s="22" t="s">
        <v>50</v>
      </c>
      <c r="K14" s="22" t="s">
        <v>50</v>
      </c>
      <c r="L14" s="41">
        <v>6647</v>
      </c>
      <c r="M14" s="22" t="s">
        <v>50</v>
      </c>
      <c r="N14" s="22" t="s">
        <v>50</v>
      </c>
      <c r="O14" s="42">
        <v>10568</v>
      </c>
      <c r="P14" s="22" t="s">
        <v>50</v>
      </c>
      <c r="Q14" s="22" t="s">
        <v>50</v>
      </c>
      <c r="R14" s="43">
        <v>13889</v>
      </c>
      <c r="S14" s="22" t="s">
        <v>50</v>
      </c>
      <c r="T14" s="22" t="s">
        <v>50</v>
      </c>
      <c r="U14" s="44">
        <v>17249</v>
      </c>
      <c r="V14" s="22" t="s">
        <v>50</v>
      </c>
      <c r="W14" s="22" t="s">
        <v>50</v>
      </c>
      <c r="X14" s="22" t="s">
        <v>61</v>
      </c>
      <c r="Y14" s="30" t="s">
        <v>50</v>
      </c>
      <c r="Z14" s="30" t="s">
        <v>50</v>
      </c>
      <c r="AA14" s="28" t="s">
        <v>51</v>
      </c>
      <c r="AB14" s="22"/>
      <c r="AC14" s="22"/>
      <c r="AD14" s="32"/>
      <c r="AE14" s="22"/>
      <c r="AF14" s="22"/>
      <c r="AG14" s="32"/>
      <c r="AH14" s="22"/>
      <c r="AI14" s="22"/>
      <c r="AJ14" s="32"/>
      <c r="AK14" s="22"/>
      <c r="AL14" s="22"/>
      <c r="AM14" s="15"/>
      <c r="AN14" s="34" t="s">
        <v>268</v>
      </c>
    </row>
    <row r="15" spans="1:40" ht="15.75" customHeight="1" x14ac:dyDescent="0.2">
      <c r="A15" s="200" t="s">
        <v>62</v>
      </c>
      <c r="B15" s="194"/>
      <c r="C15" s="194"/>
      <c r="D15" s="194"/>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5"/>
    </row>
    <row r="16" spans="1:40" ht="15.75" customHeight="1" x14ac:dyDescent="0.2">
      <c r="A16" s="199" t="s">
        <v>63</v>
      </c>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5"/>
    </row>
    <row r="17" spans="1:40" ht="255" x14ac:dyDescent="0.2">
      <c r="A17" s="15"/>
      <c r="B17" s="18" t="s">
        <v>64</v>
      </c>
      <c r="C17" s="19" t="s">
        <v>65</v>
      </c>
      <c r="D17" s="20" t="s">
        <v>46</v>
      </c>
      <c r="E17" s="45">
        <v>298.89</v>
      </c>
      <c r="F17" s="22">
        <v>2012</v>
      </c>
      <c r="G17" s="22" t="s">
        <v>50</v>
      </c>
      <c r="H17" s="22" t="s">
        <v>50</v>
      </c>
      <c r="I17" s="23">
        <v>330</v>
      </c>
      <c r="J17" s="22" t="s">
        <v>50</v>
      </c>
      <c r="K17" s="22" t="s">
        <v>50</v>
      </c>
      <c r="L17" s="23">
        <v>328.4</v>
      </c>
      <c r="M17" s="22" t="s">
        <v>50</v>
      </c>
      <c r="N17" s="22" t="s">
        <v>50</v>
      </c>
      <c r="O17" s="23">
        <v>326.3</v>
      </c>
      <c r="P17" s="22" t="s">
        <v>50</v>
      </c>
      <c r="Q17" s="22" t="s">
        <v>50</v>
      </c>
      <c r="R17" s="25">
        <v>336.9</v>
      </c>
      <c r="S17" s="22" t="s">
        <v>50</v>
      </c>
      <c r="T17" s="22" t="s">
        <v>50</v>
      </c>
      <c r="U17" s="27">
        <v>340.5</v>
      </c>
      <c r="V17" s="22" t="s">
        <v>50</v>
      </c>
      <c r="W17" s="22" t="s">
        <v>50</v>
      </c>
      <c r="X17" s="27">
        <v>327.8</v>
      </c>
      <c r="Y17" s="30" t="s">
        <v>50</v>
      </c>
      <c r="Z17" s="30" t="s">
        <v>50</v>
      </c>
      <c r="AA17" s="28" t="s">
        <v>51</v>
      </c>
      <c r="AB17" s="22"/>
      <c r="AC17" s="22"/>
      <c r="AD17" s="32"/>
      <c r="AE17" s="22"/>
      <c r="AF17" s="22"/>
      <c r="AG17" s="32"/>
      <c r="AH17" s="22"/>
      <c r="AI17" s="22"/>
      <c r="AJ17" s="32"/>
      <c r="AK17" s="22"/>
      <c r="AL17" s="22"/>
      <c r="AM17" s="15"/>
      <c r="AN17" s="34" t="s">
        <v>269</v>
      </c>
    </row>
    <row r="18" spans="1:40" ht="15.75" customHeight="1" x14ac:dyDescent="0.2">
      <c r="A18" s="199" t="s">
        <v>67</v>
      </c>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5"/>
    </row>
    <row r="19" spans="1:40" ht="318.75" x14ac:dyDescent="0.2">
      <c r="A19" s="46"/>
      <c r="B19" s="47" t="s">
        <v>68</v>
      </c>
      <c r="C19" s="48" t="s">
        <v>69</v>
      </c>
      <c r="D19" s="20" t="s">
        <v>46</v>
      </c>
      <c r="E19" s="45">
        <v>18.36</v>
      </c>
      <c r="F19" s="39">
        <v>2013</v>
      </c>
      <c r="G19" s="39" t="s">
        <v>50</v>
      </c>
      <c r="H19" s="39" t="s">
        <v>50</v>
      </c>
      <c r="I19" s="45">
        <v>23.17</v>
      </c>
      <c r="J19" s="39" t="s">
        <v>50</v>
      </c>
      <c r="K19" s="39" t="s">
        <v>50</v>
      </c>
      <c r="L19" s="39">
        <v>19.100000000000001</v>
      </c>
      <c r="M19" s="39" t="s">
        <v>50</v>
      </c>
      <c r="N19" s="39" t="s">
        <v>50</v>
      </c>
      <c r="O19" s="39">
        <v>19.32</v>
      </c>
      <c r="P19" s="22" t="s">
        <v>50</v>
      </c>
      <c r="Q19" s="22" t="s">
        <v>50</v>
      </c>
      <c r="R19" s="25">
        <v>19.71</v>
      </c>
      <c r="S19" s="22" t="s">
        <v>50</v>
      </c>
      <c r="T19" s="22" t="s">
        <v>50</v>
      </c>
      <c r="U19" s="27">
        <v>20.190000000000001</v>
      </c>
      <c r="V19" s="22" t="s">
        <v>50</v>
      </c>
      <c r="W19" s="22" t="s">
        <v>50</v>
      </c>
      <c r="X19" s="22" t="s">
        <v>51</v>
      </c>
      <c r="Y19" s="22" t="s">
        <v>50</v>
      </c>
      <c r="Z19" s="22" t="s">
        <v>50</v>
      </c>
      <c r="AA19" s="22" t="s">
        <v>51</v>
      </c>
      <c r="AB19" s="46"/>
      <c r="AC19" s="46"/>
      <c r="AD19" s="46"/>
      <c r="AE19" s="46"/>
      <c r="AF19" s="46"/>
      <c r="AG19" s="46"/>
      <c r="AH19" s="46"/>
      <c r="AI19" s="46"/>
      <c r="AJ19" s="46"/>
      <c r="AK19" s="46"/>
      <c r="AL19" s="46"/>
      <c r="AM19" s="46"/>
      <c r="AN19" s="49" t="s">
        <v>270</v>
      </c>
    </row>
    <row r="20" spans="1:40" ht="15.75" customHeight="1" x14ac:dyDescent="0.2">
      <c r="A20" s="200" t="s">
        <v>71</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5"/>
    </row>
    <row r="21" spans="1:40" ht="15.75" customHeight="1" x14ac:dyDescent="0.2">
      <c r="A21" s="199" t="s">
        <v>72</v>
      </c>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5"/>
    </row>
    <row r="22" spans="1:40" ht="306" x14ac:dyDescent="0.2">
      <c r="A22" s="46"/>
      <c r="B22" s="50" t="s">
        <v>73</v>
      </c>
      <c r="C22" s="19" t="s">
        <v>69</v>
      </c>
      <c r="D22" s="20" t="s">
        <v>46</v>
      </c>
      <c r="E22" s="45">
        <v>15.71</v>
      </c>
      <c r="F22" s="22">
        <v>2013</v>
      </c>
      <c r="G22" s="22" t="s">
        <v>50</v>
      </c>
      <c r="H22" s="22" t="s">
        <v>50</v>
      </c>
      <c r="I22" s="45">
        <v>23.75</v>
      </c>
      <c r="J22" s="22" t="s">
        <v>50</v>
      </c>
      <c r="K22" s="22" t="s">
        <v>50</v>
      </c>
      <c r="L22" s="22">
        <v>16.48</v>
      </c>
      <c r="M22" s="22" t="s">
        <v>50</v>
      </c>
      <c r="N22" s="22" t="s">
        <v>50</v>
      </c>
      <c r="O22" s="22">
        <v>17.239999999999998</v>
      </c>
      <c r="P22" s="22" t="s">
        <v>50</v>
      </c>
      <c r="Q22" s="22" t="s">
        <v>50</v>
      </c>
      <c r="R22" s="25">
        <v>18.5</v>
      </c>
      <c r="S22" s="22" t="s">
        <v>50</v>
      </c>
      <c r="T22" s="22" t="s">
        <v>50</v>
      </c>
      <c r="U22" s="27">
        <v>19.03</v>
      </c>
      <c r="V22" s="22" t="s">
        <v>50</v>
      </c>
      <c r="W22" s="22" t="s">
        <v>50</v>
      </c>
      <c r="X22" s="27" t="s">
        <v>51</v>
      </c>
      <c r="Y22" s="30" t="s">
        <v>50</v>
      </c>
      <c r="Z22" s="30" t="s">
        <v>50</v>
      </c>
      <c r="AA22" s="28" t="s">
        <v>51</v>
      </c>
      <c r="AB22" s="15"/>
      <c r="AC22" s="15"/>
      <c r="AD22" s="15"/>
      <c r="AE22" s="15"/>
      <c r="AF22" s="15"/>
      <c r="AG22" s="15"/>
      <c r="AH22" s="15"/>
      <c r="AI22" s="15"/>
      <c r="AJ22" s="15"/>
      <c r="AK22" s="15"/>
      <c r="AL22" s="15"/>
      <c r="AM22" s="15"/>
      <c r="AN22" s="49" t="s">
        <v>271</v>
      </c>
    </row>
    <row r="23" spans="1:40" ht="15.75" customHeight="1" x14ac:dyDescent="0.2">
      <c r="A23" s="200" t="s">
        <v>74</v>
      </c>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5"/>
    </row>
    <row r="24" spans="1:40" ht="15.75" customHeight="1" x14ac:dyDescent="0.2">
      <c r="A24" s="199" t="s">
        <v>75</v>
      </c>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5"/>
    </row>
    <row r="25" spans="1:40" ht="15.75" customHeight="1" x14ac:dyDescent="0.2">
      <c r="A25" s="199" t="s">
        <v>76</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5"/>
    </row>
    <row r="26" spans="1:40" ht="15.75" customHeight="1" x14ac:dyDescent="0.2">
      <c r="A26" s="199" t="s">
        <v>77</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5"/>
    </row>
    <row r="27" spans="1:40" ht="178.5" x14ac:dyDescent="0.2">
      <c r="A27" s="15"/>
      <c r="B27" s="18" t="s">
        <v>78</v>
      </c>
      <c r="C27" s="19" t="s">
        <v>79</v>
      </c>
      <c r="D27" s="20" t="s">
        <v>46</v>
      </c>
      <c r="E27" s="45">
        <v>0.44</v>
      </c>
      <c r="F27" s="22">
        <v>2013</v>
      </c>
      <c r="G27" s="22" t="s">
        <v>50</v>
      </c>
      <c r="H27" s="22" t="s">
        <v>50</v>
      </c>
      <c r="I27" s="45">
        <v>2</v>
      </c>
      <c r="J27" s="22" t="s">
        <v>50</v>
      </c>
      <c r="K27" s="22" t="s">
        <v>50</v>
      </c>
      <c r="L27" s="22">
        <v>0</v>
      </c>
      <c r="M27" s="22" t="s">
        <v>50</v>
      </c>
      <c r="N27" s="22" t="s">
        <v>50</v>
      </c>
      <c r="O27" s="22">
        <v>0</v>
      </c>
      <c r="P27" s="22" t="s">
        <v>50</v>
      </c>
      <c r="Q27" s="22" t="s">
        <v>50</v>
      </c>
      <c r="R27" s="45">
        <v>0.4</v>
      </c>
      <c r="S27" s="22" t="s">
        <v>50</v>
      </c>
      <c r="T27" s="22" t="s">
        <v>50</v>
      </c>
      <c r="U27" s="51">
        <v>1.47</v>
      </c>
      <c r="V27" s="22" t="s">
        <v>50</v>
      </c>
      <c r="W27" s="22" t="s">
        <v>50</v>
      </c>
      <c r="X27" s="51">
        <v>1.4</v>
      </c>
      <c r="Y27" s="30" t="s">
        <v>50</v>
      </c>
      <c r="Z27" s="30" t="s">
        <v>50</v>
      </c>
      <c r="AA27" s="52">
        <v>0.9</v>
      </c>
      <c r="AB27" s="15"/>
      <c r="AC27" s="15"/>
      <c r="AD27" s="15"/>
      <c r="AE27" s="15"/>
      <c r="AF27" s="15"/>
      <c r="AG27" s="15"/>
      <c r="AH27" s="15"/>
      <c r="AI27" s="15"/>
      <c r="AJ27" s="15"/>
      <c r="AK27" s="15"/>
      <c r="AL27" s="15"/>
      <c r="AM27" s="15"/>
      <c r="AN27" s="191" t="s">
        <v>273</v>
      </c>
    </row>
    <row r="28" spans="1:40" ht="89.25" x14ac:dyDescent="0.2">
      <c r="A28" s="15"/>
      <c r="B28" s="18" t="s">
        <v>82</v>
      </c>
      <c r="C28" s="19" t="s">
        <v>83</v>
      </c>
      <c r="D28" s="53" t="s">
        <v>46</v>
      </c>
      <c r="E28" s="54">
        <v>3.92</v>
      </c>
      <c r="F28" s="22">
        <v>2013</v>
      </c>
      <c r="G28" s="22" t="s">
        <v>50</v>
      </c>
      <c r="H28" s="22" t="s">
        <v>50</v>
      </c>
      <c r="I28" s="54">
        <v>4</v>
      </c>
      <c r="J28" s="22" t="s">
        <v>50</v>
      </c>
      <c r="K28" s="22" t="s">
        <v>50</v>
      </c>
      <c r="L28" s="22" t="s">
        <v>50</v>
      </c>
      <c r="M28" s="22" t="s">
        <v>50</v>
      </c>
      <c r="N28" s="22" t="s">
        <v>50</v>
      </c>
      <c r="O28" s="22" t="s">
        <v>50</v>
      </c>
      <c r="P28" s="22" t="s">
        <v>50</v>
      </c>
      <c r="Q28" s="22" t="s">
        <v>50</v>
      </c>
      <c r="R28" s="54">
        <v>4.37</v>
      </c>
      <c r="S28" s="22" t="s">
        <v>50</v>
      </c>
      <c r="T28" s="22" t="s">
        <v>50</v>
      </c>
      <c r="U28" s="56">
        <v>4.28</v>
      </c>
      <c r="V28" s="22" t="s">
        <v>50</v>
      </c>
      <c r="W28" s="22" t="s">
        <v>50</v>
      </c>
      <c r="X28" s="22">
        <v>4.3</v>
      </c>
      <c r="Y28" s="30" t="s">
        <v>50</v>
      </c>
      <c r="Z28" s="30" t="s">
        <v>50</v>
      </c>
      <c r="AA28" s="30">
        <v>4.2</v>
      </c>
      <c r="AB28" s="15"/>
      <c r="AC28" s="15"/>
      <c r="AD28" s="15"/>
      <c r="AE28" s="15"/>
      <c r="AF28" s="15"/>
      <c r="AG28" s="15"/>
      <c r="AH28" s="15"/>
      <c r="AI28" s="15"/>
      <c r="AJ28" s="15"/>
      <c r="AK28" s="15"/>
      <c r="AL28" s="15"/>
      <c r="AM28" s="15"/>
      <c r="AN28" s="34" t="s">
        <v>85</v>
      </c>
    </row>
    <row r="29" spans="1:40" ht="12.75" customHeight="1" x14ac:dyDescent="0.2">
      <c r="A29" s="7"/>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row>
    <row r="30" spans="1:40" ht="12.75" customHeight="1" x14ac:dyDescent="0.2">
      <c r="A30" s="57" t="s">
        <v>86</v>
      </c>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row>
    <row r="31" spans="1:40"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row>
    <row r="32" spans="1:40" ht="12.75" customHeight="1" x14ac:dyDescent="0.2">
      <c r="A32" s="7" t="s">
        <v>88</v>
      </c>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row>
    <row r="33" spans="1:40"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row>
    <row r="34" spans="1:40"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row>
    <row r="35" spans="1:40"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row>
    <row r="36" spans="1:40"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row>
    <row r="37" spans="1:40"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row>
    <row r="38" spans="1:40"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row>
    <row r="39" spans="1:40"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row>
    <row r="40" spans="1:40"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row>
    <row r="41" spans="1:40"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row>
    <row r="42" spans="1:40"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row>
    <row r="43" spans="1:40"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row>
    <row r="44" spans="1:40"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row>
    <row r="45" spans="1:40"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row>
    <row r="46" spans="1:40"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row>
    <row r="47" spans="1:40"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row>
    <row r="48" spans="1:40"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row>
    <row r="49" spans="1:40"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row>
    <row r="50" spans="1:40"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row>
    <row r="51" spans="1:40"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row>
    <row r="52" spans="1:40"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row>
    <row r="53" spans="1:40"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row>
    <row r="54" spans="1:40"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row>
    <row r="55" spans="1:40"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row>
    <row r="56" spans="1:40"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row>
    <row r="57" spans="1:40"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row>
    <row r="58" spans="1:40"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row>
    <row r="59" spans="1:40"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row>
    <row r="60" spans="1:40"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row>
    <row r="61" spans="1:40"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row>
    <row r="62" spans="1:40"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row>
    <row r="63" spans="1:40"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row>
    <row r="64" spans="1:40"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row>
    <row r="65" spans="1:40"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row>
    <row r="66" spans="1:40"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row>
    <row r="67" spans="1:40"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row>
    <row r="68" spans="1:40"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row>
    <row r="69" spans="1:40"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row>
    <row r="70" spans="1:40"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row>
    <row r="71" spans="1:40"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row r="75" spans="1:40"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row>
    <row r="76" spans="1:40"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row>
    <row r="77" spans="1:4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1:40"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1:40"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1:40"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1:40"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1:40"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1:40"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1:40"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1:40"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1:40"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1:40"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1:40"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1:40"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1:40"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1:40"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1:40"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1:40"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1:40"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1:40"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1:40"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1:40"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1:40"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1:40"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1:40"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1:40"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1:40"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1:40"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1:40"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1:40"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1:40"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1:40"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1:40"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1:40"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1:40"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1:40"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1:40"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1:40"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1:40"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1:40"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1:40"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1:40"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1:40"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1:40"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1:40"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1:40"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1:40"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1:40"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1:40"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1:40"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1:40"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1:40"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1:40"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1:40"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1:40"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1:40"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1:40"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1:40"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1:40"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1:40"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1:40"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1:40"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1:40"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1:40"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1:40"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1:40"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1:40"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1:40"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1:40"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1:40"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1:40"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1:40"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1:40"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1:40"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1:40"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1:40"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1:40"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1:40"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1:40"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1:40"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1:40"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1:40"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1:40"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1:40"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1:40"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1:40"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1:40"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1:40"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1:40"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1:40"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1:40"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1:40"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1:40"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1:40"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1:40"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1:40"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1:40"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1:40"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1:40"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1:40"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1:40"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1:40"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1:40"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1:40"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1:40"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1:40"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1:40"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1:40"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1:40"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1:40"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1:40"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1:40"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1:40"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1:40"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1:40"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1:40"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1:40"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1:40"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1:40"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1:40"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1:40"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1:40"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1:40"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1:40"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1:40"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1:40"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1:40"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1:40"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1:40"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1:40"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1:40"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1:40"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1:40"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1:40"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1:40"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1:40"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1:40"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1:40"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1:40"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1:40"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1:40"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1:40"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1:40"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1:40"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1:40"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1:40"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1:40"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1:40"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1:40"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1:40"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1:40"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1:40"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1:40"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1:40"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1:40"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1:40"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1:40"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1:40"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1:40"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1:40"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1:40"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1:40"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1:40"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1:40"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1:40"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1:40"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1:40"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1:40"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1:40"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1:40"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1:40"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1:40"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1:40"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1:40"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1:40"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1:40"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1:40"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1:40"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1:40"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1:40"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1:40"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1:40"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1:40"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1:40"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1:40"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1:40"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1:40"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1:40"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1:40"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1:40"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1:40"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1:40"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1:40"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1:40"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1:40"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1:40"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1:40"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1:40"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1:40"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1:40"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1:40"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1:40"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1:40"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1:40"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1:40"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1:40"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1:40"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1:40"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1:40"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1:40"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1:40"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1:40"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1:40"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1:40"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1:40"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1:40"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1:40"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1:40"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1:40"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1:40"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1:40"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1:40"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1:40"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1:40"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1:40"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1:40"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1:40"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1:40"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1:40"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1:40"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1:40"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1:40"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1:40"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1:40"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1:40"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1:40"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1:40"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1:40"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1:40"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1:40"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1:40"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1:40"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1:40"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1:40"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1:40"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1:40"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1:40"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1:40"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1:40"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1:40"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1:40"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1:40"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1:40"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1:40"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1:40"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1:40"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1:40"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1:40"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1:40"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1:40"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1:40"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1:40"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1:40"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1:40"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1:40"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1:40"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1:40"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1:40"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1:40"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1:40"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1:40"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1:40"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1:40"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1:40"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1:40"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1:40"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1:40"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1:40"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1:40"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1:40"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1:40"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1:40"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1:40"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1:40"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1:40"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1:40"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1:40"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1:40"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1:40"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1:40"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1:40"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1:40"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1:40"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1:40"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1:40"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1:40"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1:40"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1:40"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1:40"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1:40"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1:40"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1:40"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1:40"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1:40"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1:40"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1:40"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1:40"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1:40"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1:40"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1:40"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1:40"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1:40"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1:40"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1:40"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1:40"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1:40"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1:40"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1:40"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1:40"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1:40"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1:40"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1:40"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1:40"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1:40"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1:40"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1:40"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1:40"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1:40"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1:40"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1:40"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1:40"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1:40"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1:40"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1:40"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1:40"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1:40"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1:40"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1:40"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1:40"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1:40"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1:40"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1:40"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1:40"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1:40"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1:40"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1:40"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1:40"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1:40"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1:40"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1:40"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1:40"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1:40"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1:40"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1:40"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1:40"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1:40"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1:40"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1:40"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1:40"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1:40"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1:40"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1:40"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1:40"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1:40"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1:40"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1:40"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1:40"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1:40"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1:40"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row r="748" spans="1:40"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row>
    <row r="749" spans="1:40"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row>
    <row r="750" spans="1:40"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row>
    <row r="751" spans="1:40"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row>
    <row r="752" spans="1:40"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row>
    <row r="753" spans="1:40"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row>
    <row r="754" spans="1:40"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row>
    <row r="755" spans="1:40"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row>
    <row r="756" spans="1:40"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row>
    <row r="757" spans="1:40"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row>
    <row r="758" spans="1:40"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row>
    <row r="759" spans="1:40"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row>
    <row r="760" spans="1:40"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row>
    <row r="761" spans="1:40"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row>
    <row r="762" spans="1:40"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row>
    <row r="763" spans="1:40"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row>
    <row r="764" spans="1:40"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row>
    <row r="765" spans="1:40"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row>
    <row r="766" spans="1:40"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row>
    <row r="767" spans="1:40"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row>
    <row r="768" spans="1:40"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row>
    <row r="769" spans="1:40"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row>
    <row r="770" spans="1:40"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row>
    <row r="771" spans="1:40"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row>
    <row r="772" spans="1:40"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row>
    <row r="773" spans="1:40"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row>
    <row r="774" spans="1:40"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row>
    <row r="775" spans="1:40"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row>
    <row r="776" spans="1:40"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row>
    <row r="777" spans="1:40"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row>
    <row r="778" spans="1:40"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row>
    <row r="779" spans="1:40"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row>
    <row r="780" spans="1:40"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row>
    <row r="781" spans="1:40"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row>
    <row r="782" spans="1:40"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row>
    <row r="783" spans="1:40"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row>
    <row r="784" spans="1:40"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row>
    <row r="785" spans="1:40"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row>
    <row r="786" spans="1:40"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row>
    <row r="787" spans="1:40"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row>
    <row r="788" spans="1:40"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row>
    <row r="789" spans="1:40"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row>
    <row r="790" spans="1:40"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row>
    <row r="791" spans="1:40"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row>
    <row r="792" spans="1:40"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row>
    <row r="793" spans="1:40"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row>
    <row r="794" spans="1:40"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row>
    <row r="795" spans="1:40"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row>
    <row r="796" spans="1:40"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row>
    <row r="797" spans="1:40"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row>
    <row r="798" spans="1:40"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row>
    <row r="799" spans="1:40"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row>
    <row r="800" spans="1:40"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row>
    <row r="801" spans="1:40"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row>
    <row r="802" spans="1:40"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row>
    <row r="803" spans="1:40"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row>
    <row r="804" spans="1:40"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row>
    <row r="805" spans="1:40"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row>
    <row r="806" spans="1:40"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row>
    <row r="807" spans="1:40"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row>
    <row r="808" spans="1:40"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row>
    <row r="809" spans="1:40"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row>
    <row r="810" spans="1:40"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row>
    <row r="811" spans="1:40"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row>
    <row r="812" spans="1:40"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row>
    <row r="813" spans="1:40"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row>
    <row r="814" spans="1:40"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row>
    <row r="815" spans="1:40"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row>
    <row r="816" spans="1:40"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row>
    <row r="817" spans="1:40"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row>
    <row r="818" spans="1:40"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row>
    <row r="819" spans="1:40"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row>
    <row r="820" spans="1:40"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row>
    <row r="821" spans="1:40"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row>
    <row r="822" spans="1:40"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row>
    <row r="823" spans="1:40"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row>
    <row r="824" spans="1:40"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row>
    <row r="825" spans="1:40"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row>
    <row r="826" spans="1:40"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row>
    <row r="827" spans="1:40"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row>
    <row r="828" spans="1:40"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row>
    <row r="829" spans="1:40"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row>
    <row r="830" spans="1:40"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row>
    <row r="831" spans="1:40"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row>
    <row r="832" spans="1:40"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row>
    <row r="833" spans="1:40"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row>
    <row r="834" spans="1:40"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row>
    <row r="835" spans="1:40"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row>
    <row r="836" spans="1:40"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row>
    <row r="837" spans="1:40"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row>
    <row r="838" spans="1:40"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row>
    <row r="839" spans="1:40"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row>
    <row r="840" spans="1:40"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row>
    <row r="841" spans="1:40"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row>
    <row r="842" spans="1:40"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row>
    <row r="843" spans="1:40"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row>
    <row r="844" spans="1:40"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row>
    <row r="845" spans="1:40"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row>
    <row r="846" spans="1:40"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row>
    <row r="847" spans="1:40"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row>
    <row r="848" spans="1:40"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row>
    <row r="849" spans="1:40"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row>
    <row r="850" spans="1:40"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row>
    <row r="851" spans="1:40"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row>
    <row r="852" spans="1:40"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row>
    <row r="853" spans="1:40"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row>
    <row r="854" spans="1:40"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row>
    <row r="855" spans="1:40"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row>
    <row r="856" spans="1:40"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row>
    <row r="857" spans="1:40"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row>
    <row r="858" spans="1:40"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row>
    <row r="859" spans="1:40"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row>
    <row r="860" spans="1:40"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row>
    <row r="861" spans="1:40"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row>
    <row r="862" spans="1:40"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row>
    <row r="863" spans="1:40"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row>
    <row r="864" spans="1:40"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row>
    <row r="865" spans="1:40"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row>
    <row r="866" spans="1:40"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row>
    <row r="867" spans="1:40"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row>
    <row r="868" spans="1:40"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row>
    <row r="869" spans="1:40"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row>
    <row r="870" spans="1:40"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row>
    <row r="871" spans="1:40"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row>
    <row r="872" spans="1:40"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row>
    <row r="873" spans="1:40"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row>
    <row r="874" spans="1:40"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row>
    <row r="875" spans="1:40"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row>
    <row r="876" spans="1:40"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row>
    <row r="877" spans="1:40"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row>
    <row r="878" spans="1:40"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row>
    <row r="879" spans="1:40"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row>
    <row r="880" spans="1:40"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row>
    <row r="881" spans="1:40"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row>
    <row r="882" spans="1:40"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row>
    <row r="883" spans="1:40"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row>
    <row r="884" spans="1:40"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row>
    <row r="885" spans="1:40"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row>
    <row r="886" spans="1:40"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row>
    <row r="887" spans="1:40"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row>
    <row r="888" spans="1:40"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row>
    <row r="889" spans="1:40"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row>
    <row r="890" spans="1:40"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row>
    <row r="891" spans="1:40"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row>
    <row r="892" spans="1:40"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row>
    <row r="893" spans="1:40"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row>
    <row r="894" spans="1:40"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row>
    <row r="895" spans="1:40"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row>
    <row r="896" spans="1:40"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row>
    <row r="897" spans="1:40"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row>
    <row r="898" spans="1:40"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row>
    <row r="899" spans="1:40"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row>
    <row r="900" spans="1:40"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row>
    <row r="901" spans="1:40"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row>
    <row r="902" spans="1:40"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row>
    <row r="903" spans="1:40"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row>
    <row r="904" spans="1:40"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row>
    <row r="905" spans="1:40"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row>
    <row r="906" spans="1:40"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row>
    <row r="907" spans="1:40"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row>
    <row r="908" spans="1:40"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row>
    <row r="909" spans="1:40"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row>
    <row r="910" spans="1:40"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row>
    <row r="911" spans="1:40"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row>
    <row r="912" spans="1:40"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row>
    <row r="913" spans="1:40"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row>
    <row r="914" spans="1:40"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row>
    <row r="915" spans="1:40"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row>
    <row r="916" spans="1:40"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row>
    <row r="917" spans="1:40"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row>
    <row r="918" spans="1:40"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row>
    <row r="919" spans="1:40"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row>
    <row r="920" spans="1:40"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row>
    <row r="921" spans="1:40"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row>
    <row r="922" spans="1:40"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row>
    <row r="923" spans="1:40"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row>
    <row r="924" spans="1:40"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row>
    <row r="925" spans="1:40"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row>
    <row r="926" spans="1:40"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row>
    <row r="927" spans="1:40"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row>
    <row r="928" spans="1:40"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row>
    <row r="929" spans="1:40"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row>
    <row r="930" spans="1:40"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row>
    <row r="931" spans="1:40"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row>
    <row r="932" spans="1:40"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row>
    <row r="933" spans="1:40"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row>
    <row r="934" spans="1:40"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row>
    <row r="935" spans="1:40"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row>
    <row r="936" spans="1:40"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row>
    <row r="937" spans="1:40"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row>
    <row r="938" spans="1:40"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row>
    <row r="939" spans="1:40"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row>
    <row r="940" spans="1:40"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row>
    <row r="941" spans="1:40"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row>
    <row r="942" spans="1:40"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row>
    <row r="943" spans="1:40"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row>
    <row r="944" spans="1:40"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row>
    <row r="945" spans="1:40"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row>
    <row r="946" spans="1:40"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row>
    <row r="947" spans="1:40"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row>
    <row r="948" spans="1:40"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row>
    <row r="949" spans="1:40"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row>
    <row r="950" spans="1:40"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row>
    <row r="951" spans="1:40"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row>
    <row r="952" spans="1:40"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row>
    <row r="953" spans="1:40"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row>
    <row r="954" spans="1:40"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row>
    <row r="955" spans="1:40"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row>
    <row r="956" spans="1:40"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row>
    <row r="957" spans="1:40"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row>
    <row r="958" spans="1:40"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row>
    <row r="959" spans="1:40"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row>
    <row r="960" spans="1:40"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row>
    <row r="961" spans="1:40"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row>
    <row r="962" spans="1:40"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row>
    <row r="963" spans="1:40"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row>
    <row r="964" spans="1:40"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row>
    <row r="965" spans="1:40"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row>
    <row r="966" spans="1:40"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row>
    <row r="967" spans="1:40"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row>
    <row r="968" spans="1:40"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row>
    <row r="969" spans="1:40"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row>
    <row r="970" spans="1:40"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row>
    <row r="971" spans="1:40"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row>
    <row r="972" spans="1:40"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row>
    <row r="973" spans="1:40"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row>
    <row r="974" spans="1:40"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row>
    <row r="975" spans="1:40"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row>
    <row r="976" spans="1:40"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row>
    <row r="977" spans="1:40"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row>
    <row r="978" spans="1:40"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row>
    <row r="979" spans="1:40"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row>
    <row r="980" spans="1:40"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row>
    <row r="981" spans="1:40"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row>
    <row r="982" spans="1:40"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row>
    <row r="983" spans="1:40"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row>
    <row r="984" spans="1:40"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row>
    <row r="985" spans="1:40"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row>
    <row r="986" spans="1:40"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row>
    <row r="987" spans="1:40"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row>
    <row r="988" spans="1:40"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row>
    <row r="989" spans="1:40"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row>
    <row r="990" spans="1:40"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row>
    <row r="991" spans="1:40"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row>
    <row r="992" spans="1:40"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row>
    <row r="993" spans="1:40"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row>
    <row r="994" spans="1:40"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row>
    <row r="995" spans="1:40"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row>
    <row r="996" spans="1:40"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row>
    <row r="997" spans="1:40"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row>
    <row r="998" spans="1:40"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row>
    <row r="999" spans="1:40"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row>
    <row r="1000" spans="1:40"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row>
  </sheetData>
  <mergeCells count="28">
    <mergeCell ref="A26:AN26"/>
    <mergeCell ref="A8:AN8"/>
    <mergeCell ref="A9:AN9"/>
    <mergeCell ref="A11:AN11"/>
    <mergeCell ref="A13:AN13"/>
    <mergeCell ref="A15:AN15"/>
    <mergeCell ref="A16:AN16"/>
    <mergeCell ref="A18:AN18"/>
    <mergeCell ref="A20:AN20"/>
    <mergeCell ref="A21:AN21"/>
    <mergeCell ref="A23:AN23"/>
    <mergeCell ref="A24:AN24"/>
    <mergeCell ref="A25:AN25"/>
    <mergeCell ref="AE6:AG6"/>
    <mergeCell ref="AH6:AJ6"/>
    <mergeCell ref="AK6:AM6"/>
    <mergeCell ref="A2:AN2"/>
    <mergeCell ref="A3:AN3"/>
    <mergeCell ref="A5:I5"/>
    <mergeCell ref="J5:AM5"/>
    <mergeCell ref="G6:I6"/>
    <mergeCell ref="J6:L6"/>
    <mergeCell ref="M6:O6"/>
    <mergeCell ref="P6:R6"/>
    <mergeCell ref="S6:U6"/>
    <mergeCell ref="V6:X6"/>
    <mergeCell ref="Y6:AA6"/>
    <mergeCell ref="AB6:AD6"/>
  </mergeCells>
  <dataValidations count="2">
    <dataValidation type="custom" allowBlank="1" showErrorMessage="1" sqref="AN12">
      <formula1>LTE(LEN(AN12),(875))</formula1>
    </dataValidation>
    <dataValidation type="custom" allowBlank="1" showInputMessage="1" showErrorMessage="1" prompt="Maksymalna liczba znaków: 875" sqref="AN10">
      <formula1>LTE(LEN(AN10),(875))</formula1>
    </dataValidation>
  </dataValidations>
  <pageMargins left="0.25" right="0.25" top="0.75" bottom="0.75" header="0" footer="0"/>
  <pageSetup paperSize="9" fitToHeight="0" orientation="landscape" cellComments="atEn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000"/>
  <sheetViews>
    <sheetView zoomScaleNormal="100" workbookViewId="0">
      <pane ySplit="7" topLeftCell="A38" activePane="bottomLeft" state="frozen"/>
      <selection pane="bottomLeft" activeCell="AN49" sqref="AN49:AN50"/>
    </sheetView>
  </sheetViews>
  <sheetFormatPr defaultColWidth="12.625" defaultRowHeight="15" customHeight="1" x14ac:dyDescent="0.2"/>
  <cols>
    <col min="1" max="1" width="31.125" customWidth="1"/>
    <col min="2" max="2" width="10.25" customWidth="1"/>
    <col min="3" max="3" width="17" customWidth="1"/>
    <col min="4" max="5" width="8" customWidth="1"/>
    <col min="6" max="6" width="9.5" customWidth="1"/>
    <col min="7" max="8" width="8" customWidth="1"/>
    <col min="9" max="9" width="11.25" customWidth="1"/>
    <col min="10" max="17" width="8" customWidth="1"/>
    <col min="18" max="18" width="10.25" customWidth="1"/>
    <col min="19" max="20" width="8" customWidth="1"/>
    <col min="21" max="21" width="8.75" customWidth="1"/>
    <col min="22" max="22" width="8.875" customWidth="1"/>
    <col min="23" max="23" width="8" customWidth="1"/>
    <col min="24" max="24" width="11.875" customWidth="1"/>
    <col min="25" max="26" width="8" customWidth="1"/>
    <col min="27" max="27" width="8.75" bestFit="1" customWidth="1"/>
    <col min="28" max="39" width="8" customWidth="1"/>
    <col min="40" max="40" width="27.75" customWidth="1"/>
  </cols>
  <sheetData>
    <row r="1" spans="1:40" ht="12.7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2.75" customHeight="1" x14ac:dyDescent="0.25">
      <c r="A2" s="196" t="s">
        <v>6</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row>
    <row r="3" spans="1:40" ht="12.75" customHeight="1" x14ac:dyDescent="0.25">
      <c r="A3" s="196" t="s">
        <v>7</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row>
    <row r="4" spans="1:40" ht="12.75" customHeight="1" x14ac:dyDescent="0.2">
      <c r="A4" s="7"/>
      <c r="B4" s="7"/>
      <c r="C4" s="7"/>
      <c r="D4" s="7"/>
      <c r="E4" s="7"/>
      <c r="F4" s="7"/>
      <c r="G4" s="7"/>
      <c r="H4" s="7"/>
      <c r="I4" s="7"/>
      <c r="J4" s="7"/>
      <c r="K4" s="7"/>
      <c r="L4" s="7"/>
      <c r="M4" s="7"/>
      <c r="N4" s="7"/>
      <c r="O4" s="7"/>
      <c r="P4" s="7"/>
      <c r="Q4" s="7"/>
      <c r="R4" s="7"/>
      <c r="S4" s="7"/>
      <c r="T4" s="7"/>
      <c r="U4" s="7"/>
      <c r="V4" s="7"/>
      <c r="W4" s="7"/>
      <c r="X4" s="7"/>
      <c r="Y4" s="9"/>
      <c r="Z4" s="9"/>
      <c r="AA4" s="7"/>
      <c r="AB4" s="7"/>
      <c r="AC4" s="7"/>
      <c r="AD4" s="7"/>
      <c r="AE4" s="7"/>
      <c r="AF4" s="7"/>
      <c r="AG4" s="7"/>
      <c r="AH4" s="7"/>
      <c r="AI4" s="7"/>
      <c r="AJ4" s="10"/>
      <c r="AK4" s="7"/>
      <c r="AL4" s="7"/>
      <c r="AM4" s="7"/>
      <c r="AN4" s="7"/>
    </row>
    <row r="5" spans="1:40" ht="12.75" customHeight="1" x14ac:dyDescent="0.2">
      <c r="A5" s="7"/>
      <c r="B5" s="7"/>
      <c r="C5" s="7"/>
      <c r="D5" s="7"/>
      <c r="E5" s="7"/>
      <c r="F5" s="7"/>
      <c r="G5" s="7"/>
      <c r="H5" s="7"/>
      <c r="I5" s="7"/>
      <c r="J5" s="7"/>
      <c r="K5" s="7"/>
      <c r="L5" s="7"/>
      <c r="M5" s="7"/>
      <c r="N5" s="7"/>
      <c r="O5" s="7"/>
      <c r="P5" s="7"/>
      <c r="Q5" s="7"/>
      <c r="R5" s="7"/>
      <c r="S5" s="7"/>
      <c r="T5" s="7"/>
      <c r="U5" s="7"/>
      <c r="V5" s="7"/>
      <c r="W5" s="7"/>
      <c r="X5" s="7"/>
      <c r="Y5" s="9"/>
      <c r="Z5" s="9"/>
      <c r="AA5" s="7"/>
      <c r="AB5" s="7"/>
      <c r="AC5" s="7"/>
      <c r="AD5" s="7"/>
      <c r="AE5" s="7"/>
      <c r="AF5" s="7"/>
      <c r="AG5" s="7"/>
      <c r="AH5" s="7"/>
      <c r="AI5" s="7"/>
      <c r="AJ5" s="7"/>
      <c r="AK5" s="7"/>
      <c r="AL5" s="7"/>
      <c r="AM5" s="7"/>
      <c r="AN5" s="7"/>
    </row>
    <row r="6" spans="1:40" ht="12.75" customHeight="1" x14ac:dyDescent="0.2">
      <c r="A6" s="12"/>
      <c r="B6" s="12" t="s">
        <v>13</v>
      </c>
      <c r="C6" s="12" t="s">
        <v>15</v>
      </c>
      <c r="D6" s="12" t="s">
        <v>16</v>
      </c>
      <c r="E6" s="12" t="s">
        <v>17</v>
      </c>
      <c r="F6" s="12" t="s">
        <v>18</v>
      </c>
      <c r="G6" s="235" t="s">
        <v>19</v>
      </c>
      <c r="H6" s="194"/>
      <c r="I6" s="195"/>
      <c r="J6" s="193" t="s">
        <v>23</v>
      </c>
      <c r="K6" s="194"/>
      <c r="L6" s="195"/>
      <c r="M6" s="193" t="s">
        <v>26</v>
      </c>
      <c r="N6" s="194"/>
      <c r="O6" s="195"/>
      <c r="P6" s="193" t="s">
        <v>29</v>
      </c>
      <c r="Q6" s="194"/>
      <c r="R6" s="195"/>
      <c r="S6" s="193" t="s">
        <v>30</v>
      </c>
      <c r="T6" s="194"/>
      <c r="U6" s="195"/>
      <c r="V6" s="193" t="s">
        <v>31</v>
      </c>
      <c r="W6" s="194"/>
      <c r="X6" s="195"/>
      <c r="Y6" s="193" t="s">
        <v>32</v>
      </c>
      <c r="Z6" s="194"/>
      <c r="AA6" s="195"/>
      <c r="AB6" s="193" t="s">
        <v>33</v>
      </c>
      <c r="AC6" s="194"/>
      <c r="AD6" s="195"/>
      <c r="AE6" s="193" t="s">
        <v>34</v>
      </c>
      <c r="AF6" s="194"/>
      <c r="AG6" s="195"/>
      <c r="AH6" s="193" t="s">
        <v>35</v>
      </c>
      <c r="AI6" s="194"/>
      <c r="AJ6" s="195"/>
      <c r="AK6" s="193" t="s">
        <v>36</v>
      </c>
      <c r="AL6" s="194"/>
      <c r="AM6" s="195"/>
      <c r="AN6" s="12" t="s">
        <v>37</v>
      </c>
    </row>
    <row r="7" spans="1:40" ht="12.75" customHeight="1" x14ac:dyDescent="0.2">
      <c r="A7" s="15"/>
      <c r="B7" s="15"/>
      <c r="C7" s="15"/>
      <c r="D7" s="15"/>
      <c r="E7" s="15"/>
      <c r="F7" s="15"/>
      <c r="G7" s="16" t="s">
        <v>38</v>
      </c>
      <c r="H7" s="16" t="s">
        <v>39</v>
      </c>
      <c r="I7" s="16" t="s">
        <v>40</v>
      </c>
      <c r="J7" s="16" t="s">
        <v>38</v>
      </c>
      <c r="K7" s="16" t="s">
        <v>39</v>
      </c>
      <c r="L7" s="16" t="s">
        <v>40</v>
      </c>
      <c r="M7" s="16" t="s">
        <v>38</v>
      </c>
      <c r="N7" s="16" t="s">
        <v>39</v>
      </c>
      <c r="O7" s="16" t="s">
        <v>40</v>
      </c>
      <c r="P7" s="16" t="s">
        <v>38</v>
      </c>
      <c r="Q7" s="16" t="s">
        <v>39</v>
      </c>
      <c r="R7" s="16" t="s">
        <v>40</v>
      </c>
      <c r="S7" s="16" t="s">
        <v>38</v>
      </c>
      <c r="T7" s="16" t="s">
        <v>39</v>
      </c>
      <c r="U7" s="16" t="s">
        <v>40</v>
      </c>
      <c r="V7" s="16" t="s">
        <v>38</v>
      </c>
      <c r="W7" s="16" t="s">
        <v>39</v>
      </c>
      <c r="X7" s="16" t="s">
        <v>40</v>
      </c>
      <c r="Y7" s="16" t="s">
        <v>38</v>
      </c>
      <c r="Z7" s="16" t="s">
        <v>39</v>
      </c>
      <c r="AA7" s="16" t="s">
        <v>40</v>
      </c>
      <c r="AB7" s="16" t="s">
        <v>38</v>
      </c>
      <c r="AC7" s="16" t="s">
        <v>39</v>
      </c>
      <c r="AD7" s="16" t="s">
        <v>40</v>
      </c>
      <c r="AE7" s="16" t="s">
        <v>38</v>
      </c>
      <c r="AF7" s="16" t="s">
        <v>39</v>
      </c>
      <c r="AG7" s="16" t="s">
        <v>40</v>
      </c>
      <c r="AH7" s="16" t="s">
        <v>38</v>
      </c>
      <c r="AI7" s="16" t="s">
        <v>39</v>
      </c>
      <c r="AJ7" s="16" t="s">
        <v>40</v>
      </c>
      <c r="AK7" s="16" t="s">
        <v>38</v>
      </c>
      <c r="AL7" s="16" t="s">
        <v>39</v>
      </c>
      <c r="AM7" s="16" t="s">
        <v>40</v>
      </c>
      <c r="AN7" s="16"/>
    </row>
    <row r="8" spans="1:40" ht="15.75" customHeight="1" thickBot="1" x14ac:dyDescent="0.25">
      <c r="A8" s="200" t="s">
        <v>41</v>
      </c>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5"/>
    </row>
    <row r="9" spans="1:40" ht="15.75" customHeight="1" thickBot="1" x14ac:dyDescent="0.25">
      <c r="A9" s="199" t="s">
        <v>42</v>
      </c>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236"/>
    </row>
    <row r="10" spans="1:40" ht="37.5" customHeight="1" thickBot="1" x14ac:dyDescent="0.25">
      <c r="A10" s="141" t="s">
        <v>254</v>
      </c>
      <c r="B10" s="230"/>
      <c r="C10" s="230" t="s">
        <v>47</v>
      </c>
      <c r="D10" s="231" t="s">
        <v>48</v>
      </c>
      <c r="E10" s="231" t="s">
        <v>49</v>
      </c>
      <c r="F10" s="231" t="s">
        <v>46</v>
      </c>
      <c r="G10" s="232" t="s">
        <v>50</v>
      </c>
      <c r="H10" s="232" t="s">
        <v>50</v>
      </c>
      <c r="I10" s="232">
        <v>1820</v>
      </c>
      <c r="J10" s="141" t="s">
        <v>50</v>
      </c>
      <c r="K10" s="141" t="s">
        <v>50</v>
      </c>
      <c r="L10" s="141">
        <v>0</v>
      </c>
      <c r="M10" s="141" t="s">
        <v>50</v>
      </c>
      <c r="N10" s="141" t="s">
        <v>50</v>
      </c>
      <c r="O10" s="141">
        <v>0</v>
      </c>
      <c r="P10" s="141" t="s">
        <v>50</v>
      </c>
      <c r="Q10" s="141" t="s">
        <v>50</v>
      </c>
      <c r="R10" s="141">
        <v>190</v>
      </c>
      <c r="S10" s="141" t="s">
        <v>50</v>
      </c>
      <c r="T10" s="141" t="s">
        <v>50</v>
      </c>
      <c r="U10" s="141">
        <v>190</v>
      </c>
      <c r="V10" s="141" t="s">
        <v>50</v>
      </c>
      <c r="W10" s="141" t="s">
        <v>50</v>
      </c>
      <c r="X10" s="141">
        <v>1202</v>
      </c>
      <c r="Y10" s="141" t="s">
        <v>50</v>
      </c>
      <c r="Z10" s="141" t="s">
        <v>50</v>
      </c>
      <c r="AA10" s="141">
        <v>1472</v>
      </c>
      <c r="AB10" s="154"/>
      <c r="AC10" s="154"/>
      <c r="AD10" s="154"/>
      <c r="AE10" s="154"/>
      <c r="AF10" s="154"/>
      <c r="AG10" s="154"/>
      <c r="AH10" s="154"/>
      <c r="AI10" s="154"/>
      <c r="AJ10" s="154"/>
      <c r="AK10" s="154"/>
      <c r="AL10" s="154"/>
      <c r="AM10" s="185"/>
      <c r="AN10" s="201" t="s">
        <v>266</v>
      </c>
    </row>
    <row r="11" spans="1:40" ht="24.75" thickBot="1" x14ac:dyDescent="0.25">
      <c r="A11" s="141" t="s">
        <v>255</v>
      </c>
      <c r="B11" s="214"/>
      <c r="C11" s="214"/>
      <c r="D11" s="214"/>
      <c r="E11" s="214"/>
      <c r="F11" s="214"/>
      <c r="G11" s="214"/>
      <c r="H11" s="214"/>
      <c r="I11" s="214"/>
      <c r="J11" s="141" t="s">
        <v>50</v>
      </c>
      <c r="K11" s="141" t="s">
        <v>50</v>
      </c>
      <c r="L11" s="141">
        <v>0</v>
      </c>
      <c r="M11" s="141" t="s">
        <v>50</v>
      </c>
      <c r="N11" s="141" t="s">
        <v>50</v>
      </c>
      <c r="O11" s="141">
        <v>0</v>
      </c>
      <c r="P11" s="141" t="s">
        <v>50</v>
      </c>
      <c r="Q11" s="141" t="s">
        <v>50</v>
      </c>
      <c r="R11" s="141">
        <v>0</v>
      </c>
      <c r="S11" s="141" t="s">
        <v>50</v>
      </c>
      <c r="T11" s="141" t="s">
        <v>50</v>
      </c>
      <c r="U11" s="141">
        <v>210</v>
      </c>
      <c r="V11" s="141" t="s">
        <v>50</v>
      </c>
      <c r="W11" s="141" t="s">
        <v>50</v>
      </c>
      <c r="X11" s="141">
        <v>210</v>
      </c>
      <c r="Y11" s="141" t="s">
        <v>50</v>
      </c>
      <c r="Z11" s="141" t="s">
        <v>50</v>
      </c>
      <c r="AA11" s="141">
        <v>452</v>
      </c>
      <c r="AB11" s="154"/>
      <c r="AC11" s="154"/>
      <c r="AD11" s="154"/>
      <c r="AE11" s="154"/>
      <c r="AF11" s="154"/>
      <c r="AG11" s="154"/>
      <c r="AH11" s="154"/>
      <c r="AI11" s="154"/>
      <c r="AJ11" s="154"/>
      <c r="AK11" s="154"/>
      <c r="AL11" s="154"/>
      <c r="AM11" s="185"/>
      <c r="AN11" s="202"/>
    </row>
    <row r="12" spans="1:40" ht="34.5" thickBot="1" x14ac:dyDescent="0.25">
      <c r="A12" s="143" t="s">
        <v>54</v>
      </c>
      <c r="B12" s="233"/>
      <c r="C12" s="233" t="s">
        <v>12</v>
      </c>
      <c r="D12" s="229" t="s">
        <v>48</v>
      </c>
      <c r="E12" s="229" t="s">
        <v>49</v>
      </c>
      <c r="F12" s="229" t="s">
        <v>46</v>
      </c>
      <c r="G12" s="234" t="s">
        <v>50</v>
      </c>
      <c r="H12" s="234" t="s">
        <v>50</v>
      </c>
      <c r="I12" s="234">
        <v>1820</v>
      </c>
      <c r="J12" s="142" t="s">
        <v>50</v>
      </c>
      <c r="K12" s="142" t="s">
        <v>50</v>
      </c>
      <c r="L12" s="142">
        <v>0</v>
      </c>
      <c r="M12" s="142" t="s">
        <v>50</v>
      </c>
      <c r="N12" s="142" t="s">
        <v>50</v>
      </c>
      <c r="O12" s="142">
        <v>0</v>
      </c>
      <c r="P12" s="142" t="s">
        <v>50</v>
      </c>
      <c r="Q12" s="142" t="s">
        <v>50</v>
      </c>
      <c r="R12" s="142">
        <v>190</v>
      </c>
      <c r="S12" s="142" t="s">
        <v>50</v>
      </c>
      <c r="T12" s="142" t="s">
        <v>50</v>
      </c>
      <c r="U12" s="142">
        <v>190</v>
      </c>
      <c r="V12" s="143" t="s">
        <v>50</v>
      </c>
      <c r="W12" s="143" t="s">
        <v>50</v>
      </c>
      <c r="X12" s="143">
        <v>322</v>
      </c>
      <c r="Y12" s="143" t="s">
        <v>50</v>
      </c>
      <c r="Z12" s="143" t="s">
        <v>50</v>
      </c>
      <c r="AA12" s="143">
        <v>1472</v>
      </c>
      <c r="AB12" s="155"/>
      <c r="AC12" s="155"/>
      <c r="AD12" s="155"/>
      <c r="AE12" s="155"/>
      <c r="AF12" s="155"/>
      <c r="AG12" s="155"/>
      <c r="AH12" s="155"/>
      <c r="AI12" s="155"/>
      <c r="AJ12" s="155"/>
      <c r="AK12" s="155"/>
      <c r="AL12" s="155"/>
      <c r="AM12" s="186"/>
      <c r="AN12" s="202"/>
    </row>
    <row r="13" spans="1:40" ht="23.25" thickBot="1" x14ac:dyDescent="0.25">
      <c r="A13" s="143" t="s">
        <v>59</v>
      </c>
      <c r="B13" s="214"/>
      <c r="C13" s="214"/>
      <c r="D13" s="214"/>
      <c r="E13" s="214"/>
      <c r="F13" s="214"/>
      <c r="G13" s="214"/>
      <c r="H13" s="214"/>
      <c r="I13" s="214"/>
      <c r="J13" s="142" t="s">
        <v>50</v>
      </c>
      <c r="K13" s="142" t="s">
        <v>50</v>
      </c>
      <c r="L13" s="142">
        <v>0</v>
      </c>
      <c r="M13" s="142" t="s">
        <v>50</v>
      </c>
      <c r="N13" s="142" t="s">
        <v>50</v>
      </c>
      <c r="O13" s="142">
        <v>0</v>
      </c>
      <c r="P13" s="142" t="s">
        <v>50</v>
      </c>
      <c r="Q13" s="142" t="s">
        <v>50</v>
      </c>
      <c r="R13" s="142">
        <v>0</v>
      </c>
      <c r="S13" s="142" t="s">
        <v>50</v>
      </c>
      <c r="T13" s="142" t="s">
        <v>50</v>
      </c>
      <c r="U13" s="142">
        <v>210</v>
      </c>
      <c r="V13" s="143" t="s">
        <v>50</v>
      </c>
      <c r="W13" s="143" t="s">
        <v>50</v>
      </c>
      <c r="X13" s="143">
        <v>210</v>
      </c>
      <c r="Y13" s="143" t="s">
        <v>50</v>
      </c>
      <c r="Z13" s="143" t="s">
        <v>50</v>
      </c>
      <c r="AA13" s="143">
        <v>452</v>
      </c>
      <c r="AB13" s="155"/>
      <c r="AC13" s="155"/>
      <c r="AD13" s="155"/>
      <c r="AE13" s="155"/>
      <c r="AF13" s="155"/>
      <c r="AG13" s="155"/>
      <c r="AH13" s="155"/>
      <c r="AI13" s="155"/>
      <c r="AJ13" s="155"/>
      <c r="AK13" s="155"/>
      <c r="AL13" s="155"/>
      <c r="AM13" s="186"/>
      <c r="AN13" s="203"/>
    </row>
    <row r="14" spans="1:40" ht="74.25" thickBot="1" x14ac:dyDescent="0.25">
      <c r="A14" s="141" t="s">
        <v>54</v>
      </c>
      <c r="B14" s="230"/>
      <c r="C14" s="230" t="s">
        <v>11</v>
      </c>
      <c r="D14" s="231" t="s">
        <v>48</v>
      </c>
      <c r="E14" s="231" t="s">
        <v>49</v>
      </c>
      <c r="F14" s="231" t="s">
        <v>46</v>
      </c>
      <c r="G14" s="232" t="s">
        <v>50</v>
      </c>
      <c r="H14" s="232" t="s">
        <v>50</v>
      </c>
      <c r="I14" s="232">
        <v>1820</v>
      </c>
      <c r="J14" s="141" t="s">
        <v>50</v>
      </c>
      <c r="K14" s="141" t="s">
        <v>50</v>
      </c>
      <c r="L14" s="141">
        <v>0</v>
      </c>
      <c r="M14" s="141" t="s">
        <v>50</v>
      </c>
      <c r="N14" s="141" t="s">
        <v>50</v>
      </c>
      <c r="O14" s="141">
        <v>0</v>
      </c>
      <c r="P14" s="141" t="s">
        <v>50</v>
      </c>
      <c r="Q14" s="141" t="s">
        <v>50</v>
      </c>
      <c r="R14" s="141">
        <v>190</v>
      </c>
      <c r="S14" s="141" t="s">
        <v>50</v>
      </c>
      <c r="T14" s="141" t="s">
        <v>50</v>
      </c>
      <c r="U14" s="141">
        <v>190</v>
      </c>
      <c r="V14" s="141" t="s">
        <v>50</v>
      </c>
      <c r="W14" s="141" t="s">
        <v>50</v>
      </c>
      <c r="X14" s="141">
        <v>1002</v>
      </c>
      <c r="Y14" s="141" t="s">
        <v>50</v>
      </c>
      <c r="Z14" s="141" t="s">
        <v>50</v>
      </c>
      <c r="AA14" s="141">
        <v>1472</v>
      </c>
      <c r="AB14" s="154"/>
      <c r="AC14" s="154"/>
      <c r="AD14" s="154"/>
      <c r="AE14" s="154"/>
      <c r="AF14" s="154"/>
      <c r="AG14" s="154"/>
      <c r="AH14" s="154"/>
      <c r="AI14" s="154"/>
      <c r="AJ14" s="154"/>
      <c r="AK14" s="154"/>
      <c r="AL14" s="154"/>
      <c r="AM14" s="154"/>
      <c r="AN14" s="184" t="s">
        <v>267</v>
      </c>
    </row>
    <row r="15" spans="1:40" ht="23.25" thickBot="1" x14ac:dyDescent="0.25">
      <c r="A15" s="141" t="s">
        <v>59</v>
      </c>
      <c r="B15" s="214"/>
      <c r="C15" s="214"/>
      <c r="D15" s="214"/>
      <c r="E15" s="214"/>
      <c r="F15" s="214"/>
      <c r="G15" s="214"/>
      <c r="H15" s="214"/>
      <c r="I15" s="214"/>
      <c r="J15" s="141" t="s">
        <v>50</v>
      </c>
      <c r="K15" s="141" t="s">
        <v>50</v>
      </c>
      <c r="L15" s="141">
        <v>0</v>
      </c>
      <c r="M15" s="141" t="s">
        <v>50</v>
      </c>
      <c r="N15" s="141" t="s">
        <v>50</v>
      </c>
      <c r="O15" s="141">
        <v>0</v>
      </c>
      <c r="P15" s="141" t="s">
        <v>50</v>
      </c>
      <c r="Q15" s="141" t="s">
        <v>50</v>
      </c>
      <c r="R15" s="141">
        <v>0</v>
      </c>
      <c r="S15" s="141" t="s">
        <v>50</v>
      </c>
      <c r="T15" s="141" t="s">
        <v>50</v>
      </c>
      <c r="U15" s="141">
        <v>210</v>
      </c>
      <c r="V15" s="141" t="s">
        <v>50</v>
      </c>
      <c r="W15" s="141" t="s">
        <v>50</v>
      </c>
      <c r="X15" s="141">
        <v>210</v>
      </c>
      <c r="Y15" s="141" t="s">
        <v>50</v>
      </c>
      <c r="Z15" s="141" t="s">
        <v>50</v>
      </c>
      <c r="AA15" s="141">
        <v>452</v>
      </c>
      <c r="AB15" s="154"/>
      <c r="AC15" s="154"/>
      <c r="AD15" s="154"/>
      <c r="AE15" s="154"/>
      <c r="AF15" s="154"/>
      <c r="AG15" s="154"/>
      <c r="AH15" s="154"/>
      <c r="AI15" s="154"/>
      <c r="AJ15" s="154"/>
      <c r="AK15" s="154"/>
      <c r="AL15" s="154"/>
      <c r="AM15" s="185"/>
      <c r="AN15" s="204" t="s">
        <v>266</v>
      </c>
    </row>
    <row r="16" spans="1:40" ht="34.5" thickBot="1" x14ac:dyDescent="0.25">
      <c r="A16" s="143" t="s">
        <v>54</v>
      </c>
      <c r="B16" s="233"/>
      <c r="C16" s="233" t="s">
        <v>66</v>
      </c>
      <c r="D16" s="229" t="s">
        <v>48</v>
      </c>
      <c r="E16" s="229" t="s">
        <v>49</v>
      </c>
      <c r="F16" s="229" t="s">
        <v>46</v>
      </c>
      <c r="G16" s="234" t="s">
        <v>50</v>
      </c>
      <c r="H16" s="234" t="s">
        <v>50</v>
      </c>
      <c r="I16" s="234">
        <v>910</v>
      </c>
      <c r="J16" s="142" t="s">
        <v>50</v>
      </c>
      <c r="K16" s="142" t="s">
        <v>50</v>
      </c>
      <c r="L16" s="142">
        <v>0</v>
      </c>
      <c r="M16" s="142" t="s">
        <v>50</v>
      </c>
      <c r="N16" s="142" t="s">
        <v>50</v>
      </c>
      <c r="O16" s="142">
        <v>0</v>
      </c>
      <c r="P16" s="142" t="s">
        <v>50</v>
      </c>
      <c r="Q16" s="142" t="s">
        <v>50</v>
      </c>
      <c r="R16" s="142">
        <v>0</v>
      </c>
      <c r="S16" s="142" t="s">
        <v>50</v>
      </c>
      <c r="T16" s="142" t="s">
        <v>50</v>
      </c>
      <c r="U16" s="142">
        <v>95</v>
      </c>
      <c r="V16" s="143" t="s">
        <v>50</v>
      </c>
      <c r="W16" s="143" t="s">
        <v>50</v>
      </c>
      <c r="X16" s="143">
        <v>102</v>
      </c>
      <c r="Y16" s="143" t="s">
        <v>50</v>
      </c>
      <c r="Z16" s="143" t="s">
        <v>50</v>
      </c>
      <c r="AA16" s="143">
        <v>108</v>
      </c>
      <c r="AB16" s="155"/>
      <c r="AC16" s="155"/>
      <c r="AD16" s="155"/>
      <c r="AE16" s="155"/>
      <c r="AF16" s="155"/>
      <c r="AG16" s="155"/>
      <c r="AH16" s="155"/>
      <c r="AI16" s="155"/>
      <c r="AJ16" s="155"/>
      <c r="AK16" s="155"/>
      <c r="AL16" s="155"/>
      <c r="AM16" s="186"/>
      <c r="AN16" s="205"/>
    </row>
    <row r="17" spans="1:40" ht="23.25" thickBot="1" x14ac:dyDescent="0.25">
      <c r="A17" s="143" t="s">
        <v>59</v>
      </c>
      <c r="B17" s="214"/>
      <c r="C17" s="214"/>
      <c r="D17" s="214"/>
      <c r="E17" s="214"/>
      <c r="F17" s="214"/>
      <c r="G17" s="214"/>
      <c r="H17" s="214"/>
      <c r="I17" s="214"/>
      <c r="J17" s="142" t="s">
        <v>50</v>
      </c>
      <c r="K17" s="142" t="s">
        <v>50</v>
      </c>
      <c r="L17" s="142">
        <v>0</v>
      </c>
      <c r="M17" s="142" t="s">
        <v>50</v>
      </c>
      <c r="N17" s="142" t="s">
        <v>50</v>
      </c>
      <c r="O17" s="142">
        <v>0</v>
      </c>
      <c r="P17" s="142" t="s">
        <v>50</v>
      </c>
      <c r="Q17" s="142" t="s">
        <v>50</v>
      </c>
      <c r="R17" s="142">
        <v>0</v>
      </c>
      <c r="S17" s="142" t="s">
        <v>50</v>
      </c>
      <c r="T17" s="142" t="s">
        <v>50</v>
      </c>
      <c r="U17" s="142">
        <v>8</v>
      </c>
      <c r="V17" s="143" t="s">
        <v>50</v>
      </c>
      <c r="W17" s="143" t="s">
        <v>50</v>
      </c>
      <c r="X17" s="143">
        <v>85</v>
      </c>
      <c r="Y17" s="143" t="s">
        <v>50</v>
      </c>
      <c r="Z17" s="143" t="s">
        <v>50</v>
      </c>
      <c r="AA17" s="143">
        <v>99</v>
      </c>
      <c r="AB17" s="155"/>
      <c r="AC17" s="155"/>
      <c r="AD17" s="155"/>
      <c r="AE17" s="155"/>
      <c r="AF17" s="155"/>
      <c r="AG17" s="155"/>
      <c r="AH17" s="155"/>
      <c r="AI17" s="155"/>
      <c r="AJ17" s="155"/>
      <c r="AK17" s="155"/>
      <c r="AL17" s="155"/>
      <c r="AM17" s="186"/>
      <c r="AN17" s="206"/>
    </row>
    <row r="18" spans="1:40" ht="15.75" customHeight="1" thickBot="1" x14ac:dyDescent="0.25">
      <c r="A18" s="237" t="s">
        <v>70</v>
      </c>
      <c r="B18" s="238"/>
      <c r="C18" s="238"/>
      <c r="D18" s="238"/>
      <c r="E18" s="238"/>
      <c r="F18" s="238"/>
      <c r="G18" s="238"/>
      <c r="H18" s="238"/>
      <c r="I18" s="238"/>
      <c r="J18" s="238"/>
      <c r="K18" s="238"/>
      <c r="L18" s="238"/>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9"/>
    </row>
    <row r="19" spans="1:40" ht="34.5" customHeight="1" thickBot="1" x14ac:dyDescent="0.25">
      <c r="A19" s="141" t="s">
        <v>54</v>
      </c>
      <c r="B19" s="230"/>
      <c r="C19" s="230" t="s">
        <v>47</v>
      </c>
      <c r="D19" s="231" t="s">
        <v>48</v>
      </c>
      <c r="E19" s="231" t="s">
        <v>49</v>
      </c>
      <c r="F19" s="231" t="s">
        <v>46</v>
      </c>
      <c r="G19" s="232" t="s">
        <v>50</v>
      </c>
      <c r="H19" s="232" t="s">
        <v>50</v>
      </c>
      <c r="I19" s="232">
        <v>870</v>
      </c>
      <c r="J19" s="141" t="s">
        <v>50</v>
      </c>
      <c r="K19" s="141" t="s">
        <v>50</v>
      </c>
      <c r="L19" s="141">
        <v>0</v>
      </c>
      <c r="M19" s="141" t="s">
        <v>50</v>
      </c>
      <c r="N19" s="141" t="s">
        <v>50</v>
      </c>
      <c r="O19" s="141">
        <v>0</v>
      </c>
      <c r="P19" s="141" t="s">
        <v>50</v>
      </c>
      <c r="Q19" s="141" t="s">
        <v>50</v>
      </c>
      <c r="R19" s="141">
        <v>45</v>
      </c>
      <c r="S19" s="141" t="s">
        <v>50</v>
      </c>
      <c r="T19" s="141" t="s">
        <v>50</v>
      </c>
      <c r="U19" s="141">
        <v>90</v>
      </c>
      <c r="V19" s="141" t="s">
        <v>50</v>
      </c>
      <c r="W19" s="141" t="s">
        <v>50</v>
      </c>
      <c r="X19" s="141">
        <v>171</v>
      </c>
      <c r="Y19" s="141" t="s">
        <v>50</v>
      </c>
      <c r="Z19" s="141" t="s">
        <v>50</v>
      </c>
      <c r="AA19" s="141">
        <v>245</v>
      </c>
      <c r="AB19" s="141"/>
      <c r="AC19" s="154"/>
      <c r="AD19" s="154"/>
      <c r="AE19" s="154"/>
      <c r="AF19" s="154"/>
      <c r="AG19" s="154"/>
      <c r="AH19" s="154"/>
      <c r="AI19" s="154"/>
      <c r="AJ19" s="154"/>
      <c r="AK19" s="154"/>
      <c r="AL19" s="154"/>
      <c r="AM19" s="154"/>
      <c r="AN19" s="221" t="s">
        <v>266</v>
      </c>
    </row>
    <row r="20" spans="1:40" ht="23.25" thickBot="1" x14ac:dyDescent="0.25">
      <c r="A20" s="141" t="s">
        <v>59</v>
      </c>
      <c r="B20" s="214"/>
      <c r="C20" s="214"/>
      <c r="D20" s="214"/>
      <c r="E20" s="214"/>
      <c r="F20" s="214"/>
      <c r="G20" s="214"/>
      <c r="H20" s="214"/>
      <c r="I20" s="214"/>
      <c r="J20" s="141" t="s">
        <v>50</v>
      </c>
      <c r="K20" s="141" t="s">
        <v>50</v>
      </c>
      <c r="L20" s="141">
        <v>0</v>
      </c>
      <c r="M20" s="141" t="s">
        <v>50</v>
      </c>
      <c r="N20" s="141" t="s">
        <v>50</v>
      </c>
      <c r="O20" s="141">
        <v>0</v>
      </c>
      <c r="P20" s="141" t="s">
        <v>50</v>
      </c>
      <c r="Q20" s="141" t="s">
        <v>50</v>
      </c>
      <c r="R20" s="141">
        <v>0</v>
      </c>
      <c r="S20" s="141" t="s">
        <v>50</v>
      </c>
      <c r="T20" s="141" t="s">
        <v>50</v>
      </c>
      <c r="U20" s="141">
        <v>52</v>
      </c>
      <c r="V20" s="141" t="s">
        <v>50</v>
      </c>
      <c r="W20" s="141" t="s">
        <v>50</v>
      </c>
      <c r="X20" s="141">
        <v>96</v>
      </c>
      <c r="Y20" s="141" t="s">
        <v>50</v>
      </c>
      <c r="Z20" s="141" t="s">
        <v>50</v>
      </c>
      <c r="AA20" s="141">
        <v>146</v>
      </c>
      <c r="AB20" s="141"/>
      <c r="AC20" s="154"/>
      <c r="AD20" s="154"/>
      <c r="AE20" s="154"/>
      <c r="AF20" s="154"/>
      <c r="AG20" s="154"/>
      <c r="AH20" s="154"/>
      <c r="AI20" s="154"/>
      <c r="AJ20" s="154"/>
      <c r="AK20" s="154"/>
      <c r="AL20" s="154"/>
      <c r="AM20" s="154"/>
      <c r="AN20" s="222"/>
    </row>
    <row r="21" spans="1:40" ht="34.5" thickBot="1" x14ac:dyDescent="0.25">
      <c r="A21" s="143" t="s">
        <v>54</v>
      </c>
      <c r="B21" s="233"/>
      <c r="C21" s="233" t="s">
        <v>66</v>
      </c>
      <c r="D21" s="229" t="s">
        <v>48</v>
      </c>
      <c r="E21" s="229" t="s">
        <v>49</v>
      </c>
      <c r="F21" s="229" t="s">
        <v>46</v>
      </c>
      <c r="G21" s="234" t="s">
        <v>50</v>
      </c>
      <c r="H21" s="234" t="s">
        <v>50</v>
      </c>
      <c r="I21" s="234">
        <v>870</v>
      </c>
      <c r="J21" s="142" t="s">
        <v>50</v>
      </c>
      <c r="K21" s="142" t="s">
        <v>50</v>
      </c>
      <c r="L21" s="142">
        <v>0</v>
      </c>
      <c r="M21" s="142" t="s">
        <v>50</v>
      </c>
      <c r="N21" s="142" t="s">
        <v>50</v>
      </c>
      <c r="O21" s="142">
        <v>0</v>
      </c>
      <c r="P21" s="142" t="s">
        <v>50</v>
      </c>
      <c r="Q21" s="142" t="s">
        <v>50</v>
      </c>
      <c r="R21" s="142">
        <v>45</v>
      </c>
      <c r="S21" s="142" t="s">
        <v>50</v>
      </c>
      <c r="T21" s="142" t="s">
        <v>50</v>
      </c>
      <c r="U21" s="142">
        <v>90</v>
      </c>
      <c r="V21" s="143" t="s">
        <v>50</v>
      </c>
      <c r="W21" s="143" t="s">
        <v>50</v>
      </c>
      <c r="X21" s="143">
        <v>170</v>
      </c>
      <c r="Y21" s="143" t="s">
        <v>50</v>
      </c>
      <c r="Z21" s="143" t="s">
        <v>50</v>
      </c>
      <c r="AA21" s="143">
        <v>245</v>
      </c>
      <c r="AB21" s="155"/>
      <c r="AC21" s="155"/>
      <c r="AD21" s="155"/>
      <c r="AE21" s="155"/>
      <c r="AF21" s="155"/>
      <c r="AG21" s="155"/>
      <c r="AH21" s="155"/>
      <c r="AI21" s="155"/>
      <c r="AJ21" s="155"/>
      <c r="AK21" s="155"/>
      <c r="AL21" s="155"/>
      <c r="AM21" s="155"/>
      <c r="AN21" s="222"/>
    </row>
    <row r="22" spans="1:40" ht="23.25" thickBot="1" x14ac:dyDescent="0.25">
      <c r="A22" s="143" t="s">
        <v>59</v>
      </c>
      <c r="B22" s="214"/>
      <c r="C22" s="214"/>
      <c r="D22" s="214"/>
      <c r="E22" s="214"/>
      <c r="F22" s="214"/>
      <c r="G22" s="214"/>
      <c r="H22" s="214"/>
      <c r="I22" s="214"/>
      <c r="J22" s="142" t="s">
        <v>50</v>
      </c>
      <c r="K22" s="142" t="s">
        <v>50</v>
      </c>
      <c r="L22" s="142">
        <v>0</v>
      </c>
      <c r="M22" s="142" t="s">
        <v>50</v>
      </c>
      <c r="N22" s="142" t="s">
        <v>50</v>
      </c>
      <c r="O22" s="142">
        <v>0</v>
      </c>
      <c r="P22" s="142" t="s">
        <v>50</v>
      </c>
      <c r="Q22" s="142" t="s">
        <v>50</v>
      </c>
      <c r="R22" s="142">
        <v>0</v>
      </c>
      <c r="S22" s="142" t="s">
        <v>50</v>
      </c>
      <c r="T22" s="142" t="s">
        <v>50</v>
      </c>
      <c r="U22" s="142">
        <v>52</v>
      </c>
      <c r="V22" s="143" t="s">
        <v>50</v>
      </c>
      <c r="W22" s="143" t="s">
        <v>50</v>
      </c>
      <c r="X22" s="143">
        <v>96</v>
      </c>
      <c r="Y22" s="143" t="s">
        <v>50</v>
      </c>
      <c r="Z22" s="143" t="s">
        <v>50</v>
      </c>
      <c r="AA22" s="143">
        <v>146</v>
      </c>
      <c r="AB22" s="155"/>
      <c r="AC22" s="155"/>
      <c r="AD22" s="155"/>
      <c r="AE22" s="155"/>
      <c r="AF22" s="155"/>
      <c r="AG22" s="155"/>
      <c r="AH22" s="155"/>
      <c r="AI22" s="155"/>
      <c r="AJ22" s="155"/>
      <c r="AK22" s="155"/>
      <c r="AL22" s="155"/>
      <c r="AM22" s="155"/>
      <c r="AN22" s="222"/>
    </row>
    <row r="23" spans="1:40" ht="34.5" thickBot="1" x14ac:dyDescent="0.25">
      <c r="A23" s="141" t="s">
        <v>54</v>
      </c>
      <c r="B23" s="230"/>
      <c r="C23" s="230" t="s">
        <v>80</v>
      </c>
      <c r="D23" s="231" t="s">
        <v>81</v>
      </c>
      <c r="E23" s="231" t="s">
        <v>49</v>
      </c>
      <c r="F23" s="231" t="s">
        <v>46</v>
      </c>
      <c r="G23" s="232" t="s">
        <v>50</v>
      </c>
      <c r="H23" s="232" t="s">
        <v>50</v>
      </c>
      <c r="I23" s="243">
        <v>24530000</v>
      </c>
      <c r="J23" s="141" t="s">
        <v>50</v>
      </c>
      <c r="K23" s="141" t="s">
        <v>50</v>
      </c>
      <c r="L23" s="141">
        <v>0</v>
      </c>
      <c r="M23" s="141" t="s">
        <v>50</v>
      </c>
      <c r="N23" s="141" t="s">
        <v>50</v>
      </c>
      <c r="O23" s="141">
        <v>0</v>
      </c>
      <c r="P23" s="141" t="s">
        <v>50</v>
      </c>
      <c r="Q23" s="141" t="s">
        <v>50</v>
      </c>
      <c r="R23" s="144">
        <v>152289</v>
      </c>
      <c r="S23" s="141" t="s">
        <v>50</v>
      </c>
      <c r="T23" s="141" t="s">
        <v>50</v>
      </c>
      <c r="U23" s="144">
        <v>3285557</v>
      </c>
      <c r="V23" s="141" t="s">
        <v>50</v>
      </c>
      <c r="W23" s="141" t="s">
        <v>50</v>
      </c>
      <c r="X23" s="145">
        <v>6656483</v>
      </c>
      <c r="Y23" s="141" t="s">
        <v>50</v>
      </c>
      <c r="Z23" s="141" t="s">
        <v>50</v>
      </c>
      <c r="AA23" s="141" t="s">
        <v>84</v>
      </c>
      <c r="AB23" s="154"/>
      <c r="AC23" s="154"/>
      <c r="AD23" s="154"/>
      <c r="AE23" s="154"/>
      <c r="AF23" s="154"/>
      <c r="AG23" s="154"/>
      <c r="AH23" s="154"/>
      <c r="AI23" s="154"/>
      <c r="AJ23" s="154"/>
      <c r="AK23" s="154"/>
      <c r="AL23" s="154"/>
      <c r="AM23" s="154"/>
      <c r="AN23" s="222"/>
    </row>
    <row r="24" spans="1:40" ht="34.5" thickBot="1" x14ac:dyDescent="0.25">
      <c r="A24" s="141" t="s">
        <v>59</v>
      </c>
      <c r="B24" s="214"/>
      <c r="C24" s="214"/>
      <c r="D24" s="214"/>
      <c r="E24" s="214"/>
      <c r="F24" s="214"/>
      <c r="G24" s="214"/>
      <c r="H24" s="214"/>
      <c r="I24" s="214"/>
      <c r="J24" s="141" t="s">
        <v>50</v>
      </c>
      <c r="K24" s="141" t="s">
        <v>50</v>
      </c>
      <c r="L24" s="141">
        <v>0</v>
      </c>
      <c r="M24" s="141" t="s">
        <v>50</v>
      </c>
      <c r="N24" s="141" t="s">
        <v>50</v>
      </c>
      <c r="O24" s="141">
        <v>0</v>
      </c>
      <c r="P24" s="141" t="s">
        <v>50</v>
      </c>
      <c r="Q24" s="141" t="s">
        <v>50</v>
      </c>
      <c r="R24" s="141">
        <v>0</v>
      </c>
      <c r="S24" s="141" t="s">
        <v>50</v>
      </c>
      <c r="T24" s="141" t="s">
        <v>50</v>
      </c>
      <c r="U24" s="144">
        <f>886275.96/4.1808</f>
        <v>211987.16991963261</v>
      </c>
      <c r="V24" s="141" t="s">
        <v>50</v>
      </c>
      <c r="W24" s="141" t="s">
        <v>50</v>
      </c>
      <c r="X24" s="145">
        <v>1336919</v>
      </c>
      <c r="Y24" s="141" t="s">
        <v>50</v>
      </c>
      <c r="Z24" s="141" t="s">
        <v>50</v>
      </c>
      <c r="AA24" s="141" t="s">
        <v>87</v>
      </c>
      <c r="AB24" s="154"/>
      <c r="AC24" s="154"/>
      <c r="AD24" s="154"/>
      <c r="AE24" s="154"/>
      <c r="AF24" s="154"/>
      <c r="AG24" s="154"/>
      <c r="AH24" s="154"/>
      <c r="AI24" s="154"/>
      <c r="AJ24" s="154"/>
      <c r="AK24" s="154"/>
      <c r="AL24" s="154"/>
      <c r="AM24" s="154"/>
      <c r="AN24" s="222"/>
    </row>
    <row r="25" spans="1:40" ht="34.5" thickBot="1" x14ac:dyDescent="0.25">
      <c r="A25" s="143" t="s">
        <v>54</v>
      </c>
      <c r="B25" s="233"/>
      <c r="C25" s="233" t="s">
        <v>89</v>
      </c>
      <c r="D25" s="229" t="s">
        <v>48</v>
      </c>
      <c r="E25" s="229" t="s">
        <v>49</v>
      </c>
      <c r="F25" s="229" t="s">
        <v>46</v>
      </c>
      <c r="G25" s="234" t="s">
        <v>50</v>
      </c>
      <c r="H25" s="234" t="s">
        <v>50</v>
      </c>
      <c r="I25" s="234">
        <v>870</v>
      </c>
      <c r="J25" s="142" t="s">
        <v>50</v>
      </c>
      <c r="K25" s="142" t="s">
        <v>50</v>
      </c>
      <c r="L25" s="142">
        <v>0</v>
      </c>
      <c r="M25" s="142" t="s">
        <v>50</v>
      </c>
      <c r="N25" s="142" t="s">
        <v>50</v>
      </c>
      <c r="O25" s="142">
        <v>0</v>
      </c>
      <c r="P25" s="142" t="s">
        <v>50</v>
      </c>
      <c r="Q25" s="142" t="s">
        <v>50</v>
      </c>
      <c r="R25" s="142">
        <v>45</v>
      </c>
      <c r="S25" s="142" t="s">
        <v>50</v>
      </c>
      <c r="T25" s="142" t="s">
        <v>50</v>
      </c>
      <c r="U25" s="142">
        <v>90</v>
      </c>
      <c r="V25" s="143" t="s">
        <v>50</v>
      </c>
      <c r="W25" s="143" t="s">
        <v>50</v>
      </c>
      <c r="X25" s="143">
        <v>170</v>
      </c>
      <c r="Y25" s="143" t="s">
        <v>50</v>
      </c>
      <c r="Z25" s="143" t="s">
        <v>50</v>
      </c>
      <c r="AA25" s="146">
        <v>245</v>
      </c>
      <c r="AB25" s="155"/>
      <c r="AC25" s="155"/>
      <c r="AD25" s="155"/>
      <c r="AE25" s="155"/>
      <c r="AF25" s="155"/>
      <c r="AG25" s="155"/>
      <c r="AH25" s="155"/>
      <c r="AI25" s="155"/>
      <c r="AJ25" s="155"/>
      <c r="AK25" s="155"/>
      <c r="AL25" s="155"/>
      <c r="AM25" s="155"/>
      <c r="AN25" s="222"/>
    </row>
    <row r="26" spans="1:40" ht="23.25" thickBot="1" x14ac:dyDescent="0.25">
      <c r="A26" s="143" t="s">
        <v>59</v>
      </c>
      <c r="B26" s="214"/>
      <c r="C26" s="214"/>
      <c r="D26" s="214"/>
      <c r="E26" s="214"/>
      <c r="F26" s="214"/>
      <c r="G26" s="214"/>
      <c r="H26" s="214"/>
      <c r="I26" s="214"/>
      <c r="J26" s="142" t="s">
        <v>50</v>
      </c>
      <c r="K26" s="142" t="s">
        <v>50</v>
      </c>
      <c r="L26" s="142">
        <v>0</v>
      </c>
      <c r="M26" s="142" t="s">
        <v>50</v>
      </c>
      <c r="N26" s="142" t="s">
        <v>50</v>
      </c>
      <c r="O26" s="142">
        <v>0</v>
      </c>
      <c r="P26" s="142" t="s">
        <v>50</v>
      </c>
      <c r="Q26" s="142" t="s">
        <v>50</v>
      </c>
      <c r="R26" s="142">
        <v>0</v>
      </c>
      <c r="S26" s="142" t="s">
        <v>50</v>
      </c>
      <c r="T26" s="142" t="s">
        <v>50</v>
      </c>
      <c r="U26" s="142">
        <v>52</v>
      </c>
      <c r="V26" s="143" t="s">
        <v>50</v>
      </c>
      <c r="W26" s="143" t="s">
        <v>50</v>
      </c>
      <c r="X26" s="143">
        <v>96</v>
      </c>
      <c r="Y26" s="143" t="s">
        <v>50</v>
      </c>
      <c r="Z26" s="143" t="s">
        <v>50</v>
      </c>
      <c r="AA26" s="146">
        <v>146</v>
      </c>
      <c r="AB26" s="155"/>
      <c r="AC26" s="155"/>
      <c r="AD26" s="155"/>
      <c r="AE26" s="155"/>
      <c r="AF26" s="155"/>
      <c r="AG26" s="155"/>
      <c r="AH26" s="155"/>
      <c r="AI26" s="155"/>
      <c r="AJ26" s="155"/>
      <c r="AK26" s="155"/>
      <c r="AL26" s="155"/>
      <c r="AM26" s="155"/>
      <c r="AN26" s="223"/>
    </row>
    <row r="27" spans="1:40" ht="15.75" customHeight="1" thickBot="1" x14ac:dyDescent="0.25">
      <c r="A27" s="240" t="s">
        <v>90</v>
      </c>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2"/>
    </row>
    <row r="28" spans="1:40" ht="33.75" x14ac:dyDescent="0.2">
      <c r="A28" s="141" t="s">
        <v>54</v>
      </c>
      <c r="B28" s="224"/>
      <c r="C28" s="224" t="s">
        <v>47</v>
      </c>
      <c r="D28" s="228" t="s">
        <v>48</v>
      </c>
      <c r="E28" s="228" t="s">
        <v>49</v>
      </c>
      <c r="F28" s="228" t="s">
        <v>46</v>
      </c>
      <c r="G28" s="213" t="s">
        <v>50</v>
      </c>
      <c r="H28" s="213" t="s">
        <v>50</v>
      </c>
      <c r="I28" s="213">
        <v>598</v>
      </c>
      <c r="J28" s="141" t="s">
        <v>50</v>
      </c>
      <c r="K28" s="141" t="s">
        <v>50</v>
      </c>
      <c r="L28" s="141">
        <v>0</v>
      </c>
      <c r="M28" s="141" t="s">
        <v>50</v>
      </c>
      <c r="N28" s="141" t="s">
        <v>50</v>
      </c>
      <c r="O28" s="141">
        <v>0</v>
      </c>
      <c r="P28" s="141" t="s">
        <v>50</v>
      </c>
      <c r="Q28" s="141" t="s">
        <v>50</v>
      </c>
      <c r="R28" s="141">
        <v>88</v>
      </c>
      <c r="S28" s="141" t="s">
        <v>50</v>
      </c>
      <c r="T28" s="141" t="s">
        <v>50</v>
      </c>
      <c r="U28" s="141">
        <v>285</v>
      </c>
      <c r="V28" s="141" t="s">
        <v>50</v>
      </c>
      <c r="W28" s="141" t="s">
        <v>50</v>
      </c>
      <c r="X28" s="141">
        <v>396</v>
      </c>
      <c r="Y28" s="141" t="s">
        <v>50</v>
      </c>
      <c r="Z28" s="141" t="s">
        <v>50</v>
      </c>
      <c r="AA28" s="141">
        <v>521</v>
      </c>
      <c r="AB28" s="154"/>
      <c r="AC28" s="154"/>
      <c r="AD28" s="154"/>
      <c r="AE28" s="154"/>
      <c r="AF28" s="154"/>
      <c r="AG28" s="154"/>
      <c r="AH28" s="154"/>
      <c r="AI28" s="154"/>
      <c r="AJ28" s="154"/>
      <c r="AK28" s="154"/>
      <c r="AL28" s="154"/>
      <c r="AM28" s="154"/>
      <c r="AN28" s="154"/>
    </row>
    <row r="29" spans="1:40" ht="22.5" x14ac:dyDescent="0.2">
      <c r="A29" s="141" t="s">
        <v>59</v>
      </c>
      <c r="B29" s="214"/>
      <c r="C29" s="214"/>
      <c r="D29" s="214"/>
      <c r="E29" s="214"/>
      <c r="F29" s="214"/>
      <c r="G29" s="214"/>
      <c r="H29" s="214"/>
      <c r="I29" s="214"/>
      <c r="J29" s="141" t="s">
        <v>50</v>
      </c>
      <c r="K29" s="141" t="s">
        <v>50</v>
      </c>
      <c r="L29" s="141">
        <v>0</v>
      </c>
      <c r="M29" s="141" t="s">
        <v>50</v>
      </c>
      <c r="N29" s="141" t="s">
        <v>50</v>
      </c>
      <c r="O29" s="141">
        <v>0</v>
      </c>
      <c r="P29" s="141" t="s">
        <v>50</v>
      </c>
      <c r="Q29" s="141" t="s">
        <v>50</v>
      </c>
      <c r="R29" s="141">
        <v>32</v>
      </c>
      <c r="S29" s="141" t="s">
        <v>50</v>
      </c>
      <c r="T29" s="141" t="s">
        <v>50</v>
      </c>
      <c r="U29" s="141">
        <v>166</v>
      </c>
      <c r="V29" s="141" t="s">
        <v>50</v>
      </c>
      <c r="W29" s="141" t="s">
        <v>50</v>
      </c>
      <c r="X29" s="141">
        <v>259</v>
      </c>
      <c r="Y29" s="141" t="s">
        <v>50</v>
      </c>
      <c r="Z29" s="141" t="s">
        <v>50</v>
      </c>
      <c r="AA29" s="141">
        <v>376</v>
      </c>
      <c r="AB29" s="154"/>
      <c r="AC29" s="154"/>
      <c r="AD29" s="154"/>
      <c r="AE29" s="154"/>
      <c r="AF29" s="154"/>
      <c r="AG29" s="154"/>
      <c r="AH29" s="154"/>
      <c r="AI29" s="154"/>
      <c r="AJ29" s="154"/>
      <c r="AK29" s="154"/>
      <c r="AL29" s="154"/>
      <c r="AM29" s="154"/>
      <c r="AN29" s="154"/>
    </row>
    <row r="30" spans="1:40" ht="33.75" x14ac:dyDescent="0.2">
      <c r="A30" s="143" t="s">
        <v>54</v>
      </c>
      <c r="B30" s="225"/>
      <c r="C30" s="225" t="s">
        <v>66</v>
      </c>
      <c r="D30" s="226" t="s">
        <v>48</v>
      </c>
      <c r="E30" s="226" t="s">
        <v>49</v>
      </c>
      <c r="F30" s="226" t="s">
        <v>46</v>
      </c>
      <c r="G30" s="227" t="s">
        <v>50</v>
      </c>
      <c r="H30" s="227" t="s">
        <v>50</v>
      </c>
      <c r="I30" s="227">
        <v>598</v>
      </c>
      <c r="J30" s="142" t="s">
        <v>50</v>
      </c>
      <c r="K30" s="142" t="s">
        <v>50</v>
      </c>
      <c r="L30" s="142">
        <v>0</v>
      </c>
      <c r="M30" s="142" t="s">
        <v>50</v>
      </c>
      <c r="N30" s="142" t="s">
        <v>50</v>
      </c>
      <c r="O30" s="142">
        <v>0</v>
      </c>
      <c r="P30" s="142" t="s">
        <v>50</v>
      </c>
      <c r="Q30" s="142" t="s">
        <v>50</v>
      </c>
      <c r="R30" s="142">
        <v>88</v>
      </c>
      <c r="S30" s="142" t="s">
        <v>50</v>
      </c>
      <c r="T30" s="142" t="s">
        <v>50</v>
      </c>
      <c r="U30" s="143">
        <v>285</v>
      </c>
      <c r="V30" s="142" t="s">
        <v>50</v>
      </c>
      <c r="W30" s="142" t="s">
        <v>50</v>
      </c>
      <c r="X30" s="143">
        <v>396</v>
      </c>
      <c r="Y30" s="142" t="s">
        <v>50</v>
      </c>
      <c r="Z30" s="142" t="s">
        <v>50</v>
      </c>
      <c r="AA30" s="146">
        <v>522</v>
      </c>
      <c r="AB30" s="155"/>
      <c r="AC30" s="155"/>
      <c r="AD30" s="155"/>
      <c r="AE30" s="155"/>
      <c r="AF30" s="155"/>
      <c r="AG30" s="155"/>
      <c r="AH30" s="155"/>
      <c r="AI30" s="155"/>
      <c r="AJ30" s="155"/>
      <c r="AK30" s="155"/>
      <c r="AL30" s="155"/>
      <c r="AM30" s="155"/>
      <c r="AN30" s="155"/>
    </row>
    <row r="31" spans="1:40" ht="22.5" x14ac:dyDescent="0.2">
      <c r="A31" s="143" t="s">
        <v>59</v>
      </c>
      <c r="B31" s="214"/>
      <c r="C31" s="214"/>
      <c r="D31" s="214"/>
      <c r="E31" s="214"/>
      <c r="F31" s="214"/>
      <c r="G31" s="214"/>
      <c r="H31" s="214"/>
      <c r="I31" s="214"/>
      <c r="J31" s="142" t="s">
        <v>50</v>
      </c>
      <c r="K31" s="142" t="s">
        <v>50</v>
      </c>
      <c r="L31" s="142">
        <v>0</v>
      </c>
      <c r="M31" s="142" t="s">
        <v>50</v>
      </c>
      <c r="N31" s="142" t="s">
        <v>50</v>
      </c>
      <c r="O31" s="142">
        <v>0</v>
      </c>
      <c r="P31" s="142" t="s">
        <v>50</v>
      </c>
      <c r="Q31" s="142" t="s">
        <v>50</v>
      </c>
      <c r="R31" s="142">
        <v>32</v>
      </c>
      <c r="S31" s="142" t="s">
        <v>50</v>
      </c>
      <c r="T31" s="142" t="s">
        <v>50</v>
      </c>
      <c r="U31" s="143">
        <v>166</v>
      </c>
      <c r="V31" s="142" t="s">
        <v>50</v>
      </c>
      <c r="W31" s="142" t="s">
        <v>50</v>
      </c>
      <c r="X31" s="143">
        <v>259</v>
      </c>
      <c r="Y31" s="142" t="s">
        <v>50</v>
      </c>
      <c r="Z31" s="142" t="s">
        <v>50</v>
      </c>
      <c r="AA31" s="146">
        <v>376</v>
      </c>
      <c r="AB31" s="155"/>
      <c r="AC31" s="155"/>
      <c r="AD31" s="155"/>
      <c r="AE31" s="155"/>
      <c r="AF31" s="155"/>
      <c r="AG31" s="155"/>
      <c r="AH31" s="155"/>
      <c r="AI31" s="155"/>
      <c r="AJ31" s="155"/>
      <c r="AK31" s="155"/>
      <c r="AL31" s="155"/>
      <c r="AM31" s="155"/>
      <c r="AN31" s="155"/>
    </row>
    <row r="32" spans="1:40" ht="33.75" x14ac:dyDescent="0.2">
      <c r="A32" s="141" t="s">
        <v>54</v>
      </c>
      <c r="B32" s="224"/>
      <c r="C32" s="224" t="s">
        <v>80</v>
      </c>
      <c r="D32" s="228" t="s">
        <v>81</v>
      </c>
      <c r="E32" s="228" t="s">
        <v>49</v>
      </c>
      <c r="F32" s="228" t="s">
        <v>46</v>
      </c>
      <c r="G32" s="213" t="s">
        <v>50</v>
      </c>
      <c r="H32" s="213" t="s">
        <v>50</v>
      </c>
      <c r="I32" s="244">
        <v>285650000</v>
      </c>
      <c r="J32" s="141" t="s">
        <v>50</v>
      </c>
      <c r="K32" s="141" t="s">
        <v>50</v>
      </c>
      <c r="L32" s="141">
        <v>0</v>
      </c>
      <c r="M32" s="141" t="s">
        <v>50</v>
      </c>
      <c r="N32" s="141" t="s">
        <v>50</v>
      </c>
      <c r="O32" s="141">
        <v>0</v>
      </c>
      <c r="P32" s="141" t="s">
        <v>50</v>
      </c>
      <c r="Q32" s="141" t="s">
        <v>50</v>
      </c>
      <c r="R32" s="144">
        <f>103905698.59/4.4141</f>
        <v>23539498.106069185</v>
      </c>
      <c r="S32" s="141" t="s">
        <v>50</v>
      </c>
      <c r="T32" s="141" t="s">
        <v>50</v>
      </c>
      <c r="U32" s="144">
        <v>132629417</v>
      </c>
      <c r="V32" s="141" t="s">
        <v>50</v>
      </c>
      <c r="W32" s="141" t="s">
        <v>50</v>
      </c>
      <c r="X32" s="144">
        <v>169950841</v>
      </c>
      <c r="Y32" s="141" t="s">
        <v>50</v>
      </c>
      <c r="Z32" s="141" t="s">
        <v>50</v>
      </c>
      <c r="AA32" s="144">
        <v>256143748</v>
      </c>
      <c r="AB32" s="154"/>
      <c r="AC32" s="154"/>
      <c r="AD32" s="154"/>
      <c r="AE32" s="154"/>
      <c r="AF32" s="154"/>
      <c r="AG32" s="154"/>
      <c r="AH32" s="154"/>
      <c r="AI32" s="154"/>
      <c r="AJ32" s="154"/>
      <c r="AK32" s="154"/>
      <c r="AL32" s="154"/>
      <c r="AM32" s="154"/>
      <c r="AN32" s="154"/>
    </row>
    <row r="33" spans="1:40" ht="23.25" thickBot="1" x14ac:dyDescent="0.25">
      <c r="A33" s="141" t="s">
        <v>59</v>
      </c>
      <c r="B33" s="214"/>
      <c r="C33" s="214"/>
      <c r="D33" s="214"/>
      <c r="E33" s="214"/>
      <c r="F33" s="214"/>
      <c r="G33" s="214"/>
      <c r="H33" s="214"/>
      <c r="I33" s="214"/>
      <c r="J33" s="141" t="s">
        <v>50</v>
      </c>
      <c r="K33" s="141" t="s">
        <v>50</v>
      </c>
      <c r="L33" s="141">
        <v>0</v>
      </c>
      <c r="M33" s="141" t="s">
        <v>50</v>
      </c>
      <c r="N33" s="141" t="s">
        <v>50</v>
      </c>
      <c r="O33" s="141">
        <v>0</v>
      </c>
      <c r="P33" s="141" t="s">
        <v>50</v>
      </c>
      <c r="Q33" s="141" t="s">
        <v>50</v>
      </c>
      <c r="R33" s="144">
        <f>1061297.8/4.4141</f>
        <v>240433.56516617202</v>
      </c>
      <c r="S33" s="141" t="s">
        <v>50</v>
      </c>
      <c r="T33" s="141" t="s">
        <v>50</v>
      </c>
      <c r="U33" s="144">
        <f>86681841.39/4.1808</f>
        <v>20733314.530711826</v>
      </c>
      <c r="V33" s="141" t="s">
        <v>50</v>
      </c>
      <c r="W33" s="141" t="s">
        <v>50</v>
      </c>
      <c r="X33" s="144">
        <v>63328671</v>
      </c>
      <c r="Y33" s="141" t="s">
        <v>50</v>
      </c>
      <c r="Z33" s="141" t="s">
        <v>50</v>
      </c>
      <c r="AA33" s="144">
        <v>110268099</v>
      </c>
      <c r="AB33" s="154"/>
      <c r="AC33" s="154"/>
      <c r="AD33" s="154"/>
      <c r="AE33" s="154"/>
      <c r="AF33" s="154"/>
      <c r="AG33" s="154"/>
      <c r="AH33" s="154"/>
      <c r="AI33" s="154"/>
      <c r="AJ33" s="154"/>
      <c r="AK33" s="154"/>
      <c r="AL33" s="154"/>
      <c r="AM33" s="154"/>
      <c r="AN33" s="154"/>
    </row>
    <row r="34" spans="1:40" ht="48.75" customHeight="1" thickBot="1" x14ac:dyDescent="0.25">
      <c r="A34" s="143" t="s">
        <v>54</v>
      </c>
      <c r="B34" s="225"/>
      <c r="C34" s="225" t="s">
        <v>91</v>
      </c>
      <c r="D34" s="226" t="s">
        <v>48</v>
      </c>
      <c r="E34" s="226" t="s">
        <v>49</v>
      </c>
      <c r="F34" s="226" t="s">
        <v>46</v>
      </c>
      <c r="G34" s="227" t="s">
        <v>50</v>
      </c>
      <c r="H34" s="227" t="s">
        <v>50</v>
      </c>
      <c r="I34" s="227">
        <v>185</v>
      </c>
      <c r="J34" s="142" t="s">
        <v>50</v>
      </c>
      <c r="K34" s="142" t="s">
        <v>50</v>
      </c>
      <c r="L34" s="142">
        <v>0</v>
      </c>
      <c r="M34" s="142" t="s">
        <v>50</v>
      </c>
      <c r="N34" s="142" t="s">
        <v>50</v>
      </c>
      <c r="O34" s="142">
        <v>0</v>
      </c>
      <c r="P34" s="142" t="s">
        <v>50</v>
      </c>
      <c r="Q34" s="142" t="s">
        <v>50</v>
      </c>
      <c r="R34" s="142">
        <v>0</v>
      </c>
      <c r="S34" s="142" t="s">
        <v>50</v>
      </c>
      <c r="T34" s="142" t="s">
        <v>50</v>
      </c>
      <c r="U34" s="143">
        <v>166</v>
      </c>
      <c r="V34" s="142" t="s">
        <v>50</v>
      </c>
      <c r="W34" s="143" t="s">
        <v>50</v>
      </c>
      <c r="X34" s="142">
        <v>210</v>
      </c>
      <c r="Y34" s="146" t="s">
        <v>50</v>
      </c>
      <c r="Z34" s="147" t="s">
        <v>50</v>
      </c>
      <c r="AA34" s="146">
        <v>276</v>
      </c>
      <c r="AB34" s="155"/>
      <c r="AC34" s="155"/>
      <c r="AD34" s="155"/>
      <c r="AE34" s="155"/>
      <c r="AF34" s="155"/>
      <c r="AG34" s="155"/>
      <c r="AH34" s="155"/>
      <c r="AI34" s="155"/>
      <c r="AJ34" s="155"/>
      <c r="AK34" s="155"/>
      <c r="AL34" s="155"/>
      <c r="AM34" s="155"/>
      <c r="AN34" s="215" t="s">
        <v>9</v>
      </c>
    </row>
    <row r="35" spans="1:40" ht="29.25" customHeight="1" thickBot="1" x14ac:dyDescent="0.25">
      <c r="A35" s="143" t="s">
        <v>59</v>
      </c>
      <c r="B35" s="214"/>
      <c r="C35" s="214"/>
      <c r="D35" s="214"/>
      <c r="E35" s="214"/>
      <c r="F35" s="214"/>
      <c r="G35" s="214"/>
      <c r="H35" s="214"/>
      <c r="I35" s="214"/>
      <c r="J35" s="142" t="s">
        <v>50</v>
      </c>
      <c r="K35" s="142" t="s">
        <v>50</v>
      </c>
      <c r="L35" s="142">
        <v>0</v>
      </c>
      <c r="M35" s="142" t="s">
        <v>50</v>
      </c>
      <c r="N35" s="142" t="s">
        <v>50</v>
      </c>
      <c r="O35" s="142">
        <v>0</v>
      </c>
      <c r="P35" s="142" t="s">
        <v>50</v>
      </c>
      <c r="Q35" s="142" t="s">
        <v>50</v>
      </c>
      <c r="R35" s="142">
        <v>0</v>
      </c>
      <c r="S35" s="142" t="s">
        <v>50</v>
      </c>
      <c r="T35" s="142" t="s">
        <v>50</v>
      </c>
      <c r="U35" s="143">
        <v>29</v>
      </c>
      <c r="V35" s="142" t="s">
        <v>50</v>
      </c>
      <c r="W35" s="143" t="s">
        <v>50</v>
      </c>
      <c r="X35" s="142">
        <v>113</v>
      </c>
      <c r="Y35" s="146" t="s">
        <v>50</v>
      </c>
      <c r="Z35" s="147" t="s">
        <v>50</v>
      </c>
      <c r="AA35" s="146">
        <v>176</v>
      </c>
      <c r="AB35" s="155"/>
      <c r="AC35" s="155"/>
      <c r="AD35" s="155"/>
      <c r="AE35" s="155"/>
      <c r="AF35" s="155"/>
      <c r="AG35" s="155"/>
      <c r="AH35" s="155"/>
      <c r="AI35" s="155"/>
      <c r="AJ35" s="155"/>
      <c r="AK35" s="155"/>
      <c r="AL35" s="155"/>
      <c r="AM35" s="155"/>
      <c r="AN35" s="216"/>
    </row>
    <row r="36" spans="1:40" ht="63" customHeight="1" thickBot="1" x14ac:dyDescent="0.25">
      <c r="A36" s="141" t="s">
        <v>54</v>
      </c>
      <c r="B36" s="224"/>
      <c r="C36" s="230" t="s">
        <v>92</v>
      </c>
      <c r="D36" s="231" t="s">
        <v>93</v>
      </c>
      <c r="E36" s="231" t="s">
        <v>49</v>
      </c>
      <c r="F36" s="231" t="s">
        <v>46</v>
      </c>
      <c r="G36" s="232" t="s">
        <v>50</v>
      </c>
      <c r="H36" s="232" t="s">
        <v>50</v>
      </c>
      <c r="I36" s="232">
        <v>142</v>
      </c>
      <c r="J36" s="141" t="s">
        <v>50</v>
      </c>
      <c r="K36" s="141" t="s">
        <v>50</v>
      </c>
      <c r="L36" s="141">
        <v>0</v>
      </c>
      <c r="M36" s="141" t="s">
        <v>50</v>
      </c>
      <c r="N36" s="141" t="s">
        <v>50</v>
      </c>
      <c r="O36" s="141">
        <v>0</v>
      </c>
      <c r="P36" s="141" t="s">
        <v>50</v>
      </c>
      <c r="Q36" s="141" t="s">
        <v>50</v>
      </c>
      <c r="R36" s="141">
        <v>100</v>
      </c>
      <c r="S36" s="141" t="s">
        <v>50</v>
      </c>
      <c r="T36" s="141" t="s">
        <v>50</v>
      </c>
      <c r="U36" s="141">
        <v>653</v>
      </c>
      <c r="V36" s="141" t="s">
        <v>50</v>
      </c>
      <c r="W36" s="141" t="s">
        <v>50</v>
      </c>
      <c r="X36" s="141">
        <v>781</v>
      </c>
      <c r="Y36" s="148" t="s">
        <v>50</v>
      </c>
      <c r="Z36" s="148" t="s">
        <v>50</v>
      </c>
      <c r="AA36" s="141">
        <v>975</v>
      </c>
      <c r="AB36" s="154"/>
      <c r="AC36" s="154"/>
      <c r="AD36" s="154"/>
      <c r="AE36" s="154"/>
      <c r="AF36" s="154"/>
      <c r="AG36" s="154"/>
      <c r="AH36" s="154"/>
      <c r="AI36" s="154"/>
      <c r="AJ36" s="154"/>
      <c r="AK36" s="154"/>
      <c r="AL36" s="154"/>
      <c r="AM36" s="154"/>
      <c r="AN36" s="217" t="s">
        <v>278</v>
      </c>
    </row>
    <row r="37" spans="1:40" ht="109.5" customHeight="1" thickBot="1" x14ac:dyDescent="0.25">
      <c r="A37" s="141" t="s">
        <v>59</v>
      </c>
      <c r="B37" s="214"/>
      <c r="C37" s="245"/>
      <c r="D37" s="246"/>
      <c r="E37" s="246"/>
      <c r="F37" s="246"/>
      <c r="G37" s="247"/>
      <c r="H37" s="247"/>
      <c r="I37" s="247"/>
      <c r="J37" s="141" t="s">
        <v>50</v>
      </c>
      <c r="K37" s="141" t="s">
        <v>50</v>
      </c>
      <c r="L37" s="141">
        <v>0</v>
      </c>
      <c r="M37" s="141" t="s">
        <v>50</v>
      </c>
      <c r="N37" s="141" t="s">
        <v>50</v>
      </c>
      <c r="O37" s="141">
        <v>0</v>
      </c>
      <c r="P37" s="141" t="s">
        <v>50</v>
      </c>
      <c r="Q37" s="141" t="s">
        <v>50</v>
      </c>
      <c r="R37" s="141">
        <v>0</v>
      </c>
      <c r="S37" s="141" t="s">
        <v>50</v>
      </c>
      <c r="T37" s="141" t="s">
        <v>50</v>
      </c>
      <c r="U37" s="141">
        <v>15</v>
      </c>
      <c r="V37" s="141" t="s">
        <v>50</v>
      </c>
      <c r="W37" s="141" t="s">
        <v>50</v>
      </c>
      <c r="X37" s="141">
        <v>90</v>
      </c>
      <c r="Y37" s="148" t="s">
        <v>50</v>
      </c>
      <c r="Z37" s="148" t="s">
        <v>50</v>
      </c>
      <c r="AA37" s="141">
        <v>244</v>
      </c>
      <c r="AB37" s="154"/>
      <c r="AC37" s="154"/>
      <c r="AD37" s="154"/>
      <c r="AE37" s="154"/>
      <c r="AF37" s="154"/>
      <c r="AG37" s="154"/>
      <c r="AH37" s="154"/>
      <c r="AI37" s="154"/>
      <c r="AJ37" s="154"/>
      <c r="AK37" s="154"/>
      <c r="AL37" s="154"/>
      <c r="AM37" s="154"/>
      <c r="AN37" s="218"/>
    </row>
    <row r="38" spans="1:40" ht="42" customHeight="1" thickBot="1" x14ac:dyDescent="0.25">
      <c r="A38" s="143" t="s">
        <v>54</v>
      </c>
      <c r="B38" s="225"/>
      <c r="C38" s="225" t="s">
        <v>94</v>
      </c>
      <c r="D38" s="226" t="s">
        <v>48</v>
      </c>
      <c r="E38" s="226" t="s">
        <v>49</v>
      </c>
      <c r="F38" s="226" t="s">
        <v>46</v>
      </c>
      <c r="G38" s="227" t="s">
        <v>50</v>
      </c>
      <c r="H38" s="227" t="s">
        <v>50</v>
      </c>
      <c r="I38" s="249">
        <v>285</v>
      </c>
      <c r="J38" s="142" t="s">
        <v>50</v>
      </c>
      <c r="K38" s="142" t="s">
        <v>50</v>
      </c>
      <c r="L38" s="142">
        <v>0</v>
      </c>
      <c r="M38" s="142" t="s">
        <v>50</v>
      </c>
      <c r="N38" s="142" t="s">
        <v>50</v>
      </c>
      <c r="O38" s="142">
        <v>0</v>
      </c>
      <c r="P38" s="142" t="s">
        <v>50</v>
      </c>
      <c r="Q38" s="142" t="s">
        <v>50</v>
      </c>
      <c r="R38" s="142">
        <v>45</v>
      </c>
      <c r="S38" s="142" t="s">
        <v>50</v>
      </c>
      <c r="T38" s="142" t="s">
        <v>50</v>
      </c>
      <c r="U38" s="143">
        <v>419</v>
      </c>
      <c r="V38" s="142" t="s">
        <v>50</v>
      </c>
      <c r="W38" s="142" t="s">
        <v>50</v>
      </c>
      <c r="X38" s="143">
        <v>691</v>
      </c>
      <c r="Y38" s="142" t="s">
        <v>50</v>
      </c>
      <c r="Z38" s="142" t="s">
        <v>50</v>
      </c>
      <c r="AA38" s="146">
        <v>1075</v>
      </c>
      <c r="AB38" s="155"/>
      <c r="AC38" s="155"/>
      <c r="AD38" s="155"/>
      <c r="AE38" s="155"/>
      <c r="AF38" s="155"/>
      <c r="AG38" s="155"/>
      <c r="AH38" s="155"/>
      <c r="AI38" s="155"/>
      <c r="AJ38" s="155"/>
      <c r="AK38" s="155"/>
      <c r="AL38" s="155"/>
      <c r="AM38" s="155"/>
      <c r="AN38" s="215" t="s">
        <v>277</v>
      </c>
    </row>
    <row r="39" spans="1:40" ht="117" customHeight="1" thickBot="1" x14ac:dyDescent="0.25">
      <c r="A39" s="143" t="s">
        <v>59</v>
      </c>
      <c r="B39" s="214"/>
      <c r="C39" s="214"/>
      <c r="D39" s="214"/>
      <c r="E39" s="214"/>
      <c r="F39" s="214"/>
      <c r="G39" s="214"/>
      <c r="H39" s="214"/>
      <c r="I39" s="214"/>
      <c r="J39" s="142" t="s">
        <v>50</v>
      </c>
      <c r="K39" s="142" t="s">
        <v>50</v>
      </c>
      <c r="L39" s="142">
        <v>0</v>
      </c>
      <c r="M39" s="142" t="s">
        <v>50</v>
      </c>
      <c r="N39" s="142" t="s">
        <v>50</v>
      </c>
      <c r="O39" s="142">
        <v>0</v>
      </c>
      <c r="P39" s="142" t="s">
        <v>50</v>
      </c>
      <c r="Q39" s="142" t="s">
        <v>50</v>
      </c>
      <c r="R39" s="142">
        <v>1</v>
      </c>
      <c r="S39" s="142" t="s">
        <v>50</v>
      </c>
      <c r="T39" s="142" t="s">
        <v>50</v>
      </c>
      <c r="U39" s="143">
        <v>14</v>
      </c>
      <c r="V39" s="142" t="s">
        <v>50</v>
      </c>
      <c r="W39" s="142" t="s">
        <v>50</v>
      </c>
      <c r="X39" s="143">
        <v>118</v>
      </c>
      <c r="Y39" s="142" t="s">
        <v>50</v>
      </c>
      <c r="Z39" s="142" t="s">
        <v>50</v>
      </c>
      <c r="AA39" s="146">
        <v>412</v>
      </c>
      <c r="AB39" s="155"/>
      <c r="AC39" s="155"/>
      <c r="AD39" s="155"/>
      <c r="AE39" s="155"/>
      <c r="AF39" s="155"/>
      <c r="AG39" s="155"/>
      <c r="AH39" s="155"/>
      <c r="AI39" s="155"/>
      <c r="AJ39" s="155"/>
      <c r="AK39" s="155"/>
      <c r="AL39" s="155"/>
      <c r="AM39" s="155"/>
      <c r="AN39" s="216"/>
    </row>
    <row r="40" spans="1:40" ht="15.75" customHeight="1" thickBot="1" x14ac:dyDescent="0.25">
      <c r="A40" s="248" t="s">
        <v>62</v>
      </c>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2"/>
    </row>
    <row r="41" spans="1:40" ht="15.75" customHeight="1" thickBot="1" x14ac:dyDescent="0.25">
      <c r="A41" s="240" t="s">
        <v>95</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2"/>
    </row>
    <row r="42" spans="1:40" ht="40.5" customHeight="1" thickBot="1" x14ac:dyDescent="0.25">
      <c r="A42" s="141" t="s">
        <v>54</v>
      </c>
      <c r="B42" s="224"/>
      <c r="C42" s="224" t="s">
        <v>96</v>
      </c>
      <c r="D42" s="228" t="s">
        <v>48</v>
      </c>
      <c r="E42" s="228" t="s">
        <v>49</v>
      </c>
      <c r="F42" s="228" t="s">
        <v>46</v>
      </c>
      <c r="G42" s="213" t="s">
        <v>50</v>
      </c>
      <c r="H42" s="213" t="s">
        <v>50</v>
      </c>
      <c r="I42" s="213">
        <v>270</v>
      </c>
      <c r="J42" s="141" t="s">
        <v>50</v>
      </c>
      <c r="K42" s="141" t="s">
        <v>50</v>
      </c>
      <c r="L42" s="141">
        <v>0</v>
      </c>
      <c r="M42" s="141" t="s">
        <v>50</v>
      </c>
      <c r="N42" s="141" t="s">
        <v>50</v>
      </c>
      <c r="O42" s="141">
        <v>0</v>
      </c>
      <c r="P42" s="141" t="s">
        <v>50</v>
      </c>
      <c r="Q42" s="141" t="s">
        <v>50</v>
      </c>
      <c r="R42" s="141">
        <v>2</v>
      </c>
      <c r="S42" s="141" t="s">
        <v>50</v>
      </c>
      <c r="T42" s="141" t="s">
        <v>50</v>
      </c>
      <c r="U42" s="141">
        <v>314</v>
      </c>
      <c r="V42" s="141" t="s">
        <v>50</v>
      </c>
      <c r="W42" s="141" t="s">
        <v>50</v>
      </c>
      <c r="X42" s="141">
        <v>314</v>
      </c>
      <c r="Y42" s="141" t="s">
        <v>50</v>
      </c>
      <c r="Z42" s="141" t="s">
        <v>50</v>
      </c>
      <c r="AA42" s="141">
        <v>314</v>
      </c>
      <c r="AB42" s="141"/>
      <c r="AC42" s="154"/>
      <c r="AD42" s="154"/>
      <c r="AE42" s="154"/>
      <c r="AF42" s="154"/>
      <c r="AG42" s="154"/>
      <c r="AH42" s="154"/>
      <c r="AI42" s="154"/>
      <c r="AJ42" s="154"/>
      <c r="AK42" s="154"/>
      <c r="AL42" s="154"/>
      <c r="AM42" s="154"/>
      <c r="AN42" s="219" t="s">
        <v>97</v>
      </c>
    </row>
    <row r="43" spans="1:40" ht="90.75" customHeight="1" thickBot="1" x14ac:dyDescent="0.25">
      <c r="A43" s="141" t="s">
        <v>59</v>
      </c>
      <c r="B43" s="214"/>
      <c r="C43" s="214"/>
      <c r="D43" s="214"/>
      <c r="E43" s="214"/>
      <c r="F43" s="214"/>
      <c r="G43" s="214"/>
      <c r="H43" s="214"/>
      <c r="I43" s="214"/>
      <c r="J43" s="141" t="s">
        <v>50</v>
      </c>
      <c r="K43" s="141" t="s">
        <v>50</v>
      </c>
      <c r="L43" s="141">
        <v>0</v>
      </c>
      <c r="M43" s="141" t="s">
        <v>50</v>
      </c>
      <c r="N43" s="141" t="s">
        <v>50</v>
      </c>
      <c r="O43" s="141">
        <v>0</v>
      </c>
      <c r="P43" s="141" t="s">
        <v>50</v>
      </c>
      <c r="Q43" s="141" t="s">
        <v>50</v>
      </c>
      <c r="R43" s="141">
        <v>0</v>
      </c>
      <c r="S43" s="141" t="s">
        <v>50</v>
      </c>
      <c r="T43" s="141" t="s">
        <v>50</v>
      </c>
      <c r="U43" s="141">
        <v>25</v>
      </c>
      <c r="V43" s="141" t="s">
        <v>50</v>
      </c>
      <c r="W43" s="141" t="s">
        <v>50</v>
      </c>
      <c r="X43" s="141">
        <v>78</v>
      </c>
      <c r="Y43" s="141" t="s">
        <v>50</v>
      </c>
      <c r="Z43" s="141" t="s">
        <v>50</v>
      </c>
      <c r="AA43" s="141">
        <v>135</v>
      </c>
      <c r="AB43" s="141"/>
      <c r="AC43" s="154"/>
      <c r="AD43" s="154"/>
      <c r="AE43" s="154"/>
      <c r="AF43" s="154"/>
      <c r="AG43" s="154"/>
      <c r="AH43" s="154"/>
      <c r="AI43" s="154"/>
      <c r="AJ43" s="154"/>
      <c r="AK43" s="154"/>
      <c r="AL43" s="154"/>
      <c r="AM43" s="154"/>
      <c r="AN43" s="220"/>
    </row>
    <row r="44" spans="1:40" ht="12.75" customHeight="1" thickBot="1" x14ac:dyDescent="0.25">
      <c r="A44" s="143" t="s">
        <v>54</v>
      </c>
      <c r="B44" s="225"/>
      <c r="C44" s="225" t="s">
        <v>98</v>
      </c>
      <c r="D44" s="226" t="s">
        <v>99</v>
      </c>
      <c r="E44" s="226" t="s">
        <v>49</v>
      </c>
      <c r="F44" s="226" t="s">
        <v>46</v>
      </c>
      <c r="G44" s="227" t="s">
        <v>50</v>
      </c>
      <c r="H44" s="227" t="s">
        <v>50</v>
      </c>
      <c r="I44" s="227">
        <v>450</v>
      </c>
      <c r="J44" s="142" t="s">
        <v>50</v>
      </c>
      <c r="K44" s="142" t="s">
        <v>50</v>
      </c>
      <c r="L44" s="142">
        <v>0</v>
      </c>
      <c r="M44" s="142" t="s">
        <v>50</v>
      </c>
      <c r="N44" s="142" t="s">
        <v>50</v>
      </c>
      <c r="O44" s="142">
        <v>0</v>
      </c>
      <c r="P44" s="142" t="s">
        <v>50</v>
      </c>
      <c r="Q44" s="142" t="s">
        <v>50</v>
      </c>
      <c r="R44" s="142">
        <v>8.76</v>
      </c>
      <c r="S44" s="142" t="s">
        <v>50</v>
      </c>
      <c r="T44" s="142" t="s">
        <v>50</v>
      </c>
      <c r="U44" s="149">
        <v>1108.8499999999999</v>
      </c>
      <c r="V44" s="142" t="s">
        <v>50</v>
      </c>
      <c r="W44" s="142" t="s">
        <v>50</v>
      </c>
      <c r="X44" s="149">
        <v>1108.8499999999999</v>
      </c>
      <c r="Y44" s="142" t="s">
        <v>50</v>
      </c>
      <c r="Z44" s="142" t="s">
        <v>50</v>
      </c>
      <c r="AA44" s="149">
        <v>1108.8499999999999</v>
      </c>
      <c r="AB44" s="155"/>
      <c r="AC44" s="155"/>
      <c r="AD44" s="155"/>
      <c r="AE44" s="155"/>
      <c r="AF44" s="155"/>
      <c r="AG44" s="155"/>
      <c r="AH44" s="155"/>
      <c r="AI44" s="155"/>
      <c r="AJ44" s="155"/>
      <c r="AK44" s="155"/>
      <c r="AL44" s="155"/>
      <c r="AM44" s="155"/>
      <c r="AN44" s="207" t="s">
        <v>100</v>
      </c>
    </row>
    <row r="45" spans="1:40" ht="49.5" customHeight="1" thickBot="1" x14ac:dyDescent="0.25">
      <c r="A45" s="143" t="s">
        <v>59</v>
      </c>
      <c r="B45" s="214"/>
      <c r="C45" s="214"/>
      <c r="D45" s="214"/>
      <c r="E45" s="214"/>
      <c r="F45" s="214"/>
      <c r="G45" s="214"/>
      <c r="H45" s="214"/>
      <c r="I45" s="214"/>
      <c r="J45" s="142" t="s">
        <v>50</v>
      </c>
      <c r="K45" s="142" t="s">
        <v>50</v>
      </c>
      <c r="L45" s="142">
        <v>0</v>
      </c>
      <c r="M45" s="142" t="s">
        <v>50</v>
      </c>
      <c r="N45" s="142" t="s">
        <v>50</v>
      </c>
      <c r="O45" s="142">
        <v>0</v>
      </c>
      <c r="P45" s="142" t="s">
        <v>50</v>
      </c>
      <c r="Q45" s="142" t="s">
        <v>50</v>
      </c>
      <c r="R45" s="142">
        <v>0</v>
      </c>
      <c r="S45" s="142" t="s">
        <v>50</v>
      </c>
      <c r="T45" s="142" t="s">
        <v>50</v>
      </c>
      <c r="U45" s="142">
        <v>1.1100000000000001</v>
      </c>
      <c r="V45" s="142" t="s">
        <v>50</v>
      </c>
      <c r="W45" s="142" t="s">
        <v>50</v>
      </c>
      <c r="X45" s="142">
        <v>201.89</v>
      </c>
      <c r="Y45" s="142" t="s">
        <v>50</v>
      </c>
      <c r="Z45" s="142" t="s">
        <v>50</v>
      </c>
      <c r="AA45" s="147">
        <v>314.89999999999998</v>
      </c>
      <c r="AB45" s="155"/>
      <c r="AC45" s="155"/>
      <c r="AD45" s="155"/>
      <c r="AE45" s="155"/>
      <c r="AF45" s="155"/>
      <c r="AG45" s="155"/>
      <c r="AH45" s="155"/>
      <c r="AI45" s="155"/>
      <c r="AJ45" s="155"/>
      <c r="AK45" s="155"/>
      <c r="AL45" s="155"/>
      <c r="AM45" s="155"/>
      <c r="AN45" s="208"/>
    </row>
    <row r="46" spans="1:40" ht="12.75" customHeight="1" thickBot="1" x14ac:dyDescent="0.25">
      <c r="A46" s="141" t="s">
        <v>54</v>
      </c>
      <c r="B46" s="224"/>
      <c r="C46" s="224" t="s">
        <v>101</v>
      </c>
      <c r="D46" s="228" t="s">
        <v>48</v>
      </c>
      <c r="E46" s="228" t="s">
        <v>49</v>
      </c>
      <c r="F46" s="228" t="s">
        <v>46</v>
      </c>
      <c r="G46" s="213" t="s">
        <v>50</v>
      </c>
      <c r="H46" s="213" t="s">
        <v>50</v>
      </c>
      <c r="I46" s="213">
        <v>5</v>
      </c>
      <c r="J46" s="141" t="s">
        <v>50</v>
      </c>
      <c r="K46" s="141" t="s">
        <v>50</v>
      </c>
      <c r="L46" s="141">
        <v>0</v>
      </c>
      <c r="M46" s="141" t="s">
        <v>50</v>
      </c>
      <c r="N46" s="141" t="s">
        <v>50</v>
      </c>
      <c r="O46" s="141">
        <v>0</v>
      </c>
      <c r="P46" s="141" t="s">
        <v>50</v>
      </c>
      <c r="Q46" s="141" t="s">
        <v>50</v>
      </c>
      <c r="R46" s="141">
        <v>1</v>
      </c>
      <c r="S46" s="141" t="s">
        <v>50</v>
      </c>
      <c r="T46" s="141" t="s">
        <v>50</v>
      </c>
      <c r="U46" s="141">
        <v>14</v>
      </c>
      <c r="V46" s="141" t="s">
        <v>50</v>
      </c>
      <c r="W46" s="141" t="s">
        <v>50</v>
      </c>
      <c r="X46" s="141">
        <v>14</v>
      </c>
      <c r="Y46" s="141" t="s">
        <v>50</v>
      </c>
      <c r="Z46" s="141" t="s">
        <v>50</v>
      </c>
      <c r="AA46" s="148">
        <v>14</v>
      </c>
      <c r="AB46" s="154"/>
      <c r="AC46" s="154"/>
      <c r="AD46" s="154"/>
      <c r="AE46" s="154"/>
      <c r="AF46" s="154"/>
      <c r="AG46" s="154"/>
      <c r="AH46" s="154"/>
      <c r="AI46" s="154"/>
      <c r="AJ46" s="154"/>
      <c r="AK46" s="154"/>
      <c r="AL46" s="154"/>
      <c r="AM46" s="154"/>
      <c r="AN46" s="209" t="s">
        <v>279</v>
      </c>
    </row>
    <row r="47" spans="1:40" ht="147.75" customHeight="1" thickBot="1" x14ac:dyDescent="0.25">
      <c r="A47" s="141" t="s">
        <v>59</v>
      </c>
      <c r="B47" s="214"/>
      <c r="C47" s="214"/>
      <c r="D47" s="214"/>
      <c r="E47" s="214"/>
      <c r="F47" s="214"/>
      <c r="G47" s="214"/>
      <c r="H47" s="214"/>
      <c r="I47" s="214"/>
      <c r="J47" s="141" t="s">
        <v>50</v>
      </c>
      <c r="K47" s="141" t="s">
        <v>50</v>
      </c>
      <c r="L47" s="141">
        <v>0</v>
      </c>
      <c r="M47" s="141" t="s">
        <v>50</v>
      </c>
      <c r="N47" s="141" t="s">
        <v>50</v>
      </c>
      <c r="O47" s="141">
        <v>0</v>
      </c>
      <c r="P47" s="141" t="s">
        <v>50</v>
      </c>
      <c r="Q47" s="141" t="s">
        <v>50</v>
      </c>
      <c r="R47" s="141">
        <v>0</v>
      </c>
      <c r="S47" s="141" t="s">
        <v>50</v>
      </c>
      <c r="T47" s="141" t="s">
        <v>50</v>
      </c>
      <c r="U47" s="141">
        <v>0</v>
      </c>
      <c r="V47" s="141" t="s">
        <v>50</v>
      </c>
      <c r="W47" s="141" t="s">
        <v>50</v>
      </c>
      <c r="X47" s="141">
        <v>2</v>
      </c>
      <c r="Y47" s="141" t="s">
        <v>50</v>
      </c>
      <c r="Z47" s="141" t="s">
        <v>50</v>
      </c>
      <c r="AA47" s="148">
        <v>4</v>
      </c>
      <c r="AB47" s="154"/>
      <c r="AC47" s="154"/>
      <c r="AD47" s="154"/>
      <c r="AE47" s="154"/>
      <c r="AF47" s="154"/>
      <c r="AG47" s="154"/>
      <c r="AH47" s="154"/>
      <c r="AI47" s="154"/>
      <c r="AJ47" s="154"/>
      <c r="AK47" s="154"/>
      <c r="AL47" s="154"/>
      <c r="AM47" s="154"/>
      <c r="AN47" s="210"/>
    </row>
    <row r="48" spans="1:40" ht="15.75" customHeight="1" thickBot="1" x14ac:dyDescent="0.25">
      <c r="A48" s="240" t="s">
        <v>102</v>
      </c>
      <c r="B48" s="241"/>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1"/>
      <c r="AM48" s="241"/>
      <c r="AN48" s="242"/>
    </row>
    <row r="49" spans="1:40" ht="12.75" customHeight="1" thickBot="1" x14ac:dyDescent="0.25">
      <c r="A49" s="143" t="s">
        <v>54</v>
      </c>
      <c r="B49" s="225"/>
      <c r="C49" s="225" t="s">
        <v>103</v>
      </c>
      <c r="D49" s="226" t="s">
        <v>99</v>
      </c>
      <c r="E49" s="226" t="s">
        <v>49</v>
      </c>
      <c r="F49" s="226" t="s">
        <v>46</v>
      </c>
      <c r="G49" s="227" t="s">
        <v>50</v>
      </c>
      <c r="H49" s="227" t="s">
        <v>50</v>
      </c>
      <c r="I49" s="227">
        <v>12</v>
      </c>
      <c r="J49" s="142" t="s">
        <v>50</v>
      </c>
      <c r="K49" s="142" t="s">
        <v>50</v>
      </c>
      <c r="L49" s="142">
        <v>0</v>
      </c>
      <c r="M49" s="142" t="s">
        <v>50</v>
      </c>
      <c r="N49" s="142" t="s">
        <v>50</v>
      </c>
      <c r="O49" s="142">
        <v>0</v>
      </c>
      <c r="P49" s="142" t="s">
        <v>50</v>
      </c>
      <c r="Q49" s="142" t="s">
        <v>50</v>
      </c>
      <c r="R49" s="142">
        <v>20.29</v>
      </c>
      <c r="S49" s="142" t="s">
        <v>50</v>
      </c>
      <c r="T49" s="142" t="s">
        <v>50</v>
      </c>
      <c r="U49" s="142">
        <v>50.67</v>
      </c>
      <c r="V49" s="142" t="s">
        <v>50</v>
      </c>
      <c r="W49" s="142" t="s">
        <v>50</v>
      </c>
      <c r="X49" s="142">
        <v>50.67</v>
      </c>
      <c r="Y49" s="142" t="s">
        <v>50</v>
      </c>
      <c r="Z49" s="142" t="s">
        <v>50</v>
      </c>
      <c r="AA49" s="142">
        <v>50.67</v>
      </c>
      <c r="AB49" s="155"/>
      <c r="AC49" s="155"/>
      <c r="AD49" s="155"/>
      <c r="AE49" s="155"/>
      <c r="AF49" s="155"/>
      <c r="AG49" s="155"/>
      <c r="AH49" s="155"/>
      <c r="AI49" s="155"/>
      <c r="AJ49" s="155"/>
      <c r="AK49" s="155"/>
      <c r="AL49" s="155"/>
      <c r="AM49" s="155"/>
      <c r="AN49" s="211" t="s">
        <v>280</v>
      </c>
    </row>
    <row r="50" spans="1:40" ht="174.75" customHeight="1" thickBot="1" x14ac:dyDescent="0.25">
      <c r="A50" s="143" t="s">
        <v>59</v>
      </c>
      <c r="B50" s="214"/>
      <c r="C50" s="214"/>
      <c r="D50" s="214"/>
      <c r="E50" s="214"/>
      <c r="F50" s="214"/>
      <c r="G50" s="214"/>
      <c r="H50" s="214"/>
      <c r="I50" s="214"/>
      <c r="J50" s="142" t="s">
        <v>50</v>
      </c>
      <c r="K50" s="142" t="s">
        <v>50</v>
      </c>
      <c r="L50" s="142">
        <v>0</v>
      </c>
      <c r="M50" s="142" t="s">
        <v>50</v>
      </c>
      <c r="N50" s="142" t="s">
        <v>50</v>
      </c>
      <c r="O50" s="142">
        <v>0</v>
      </c>
      <c r="P50" s="142" t="s">
        <v>50</v>
      </c>
      <c r="Q50" s="142" t="s">
        <v>50</v>
      </c>
      <c r="R50" s="142">
        <v>0</v>
      </c>
      <c r="S50" s="142" t="s">
        <v>50</v>
      </c>
      <c r="T50" s="142" t="s">
        <v>50</v>
      </c>
      <c r="U50" s="142">
        <v>0</v>
      </c>
      <c r="V50" s="142" t="s">
        <v>50</v>
      </c>
      <c r="W50" s="142" t="s">
        <v>50</v>
      </c>
      <c r="X50" s="142">
        <v>5.48</v>
      </c>
      <c r="Y50" s="142" t="s">
        <v>50</v>
      </c>
      <c r="Z50" s="142" t="s">
        <v>50</v>
      </c>
      <c r="AA50" s="142">
        <v>19.739999999999998</v>
      </c>
      <c r="AB50" s="155"/>
      <c r="AC50" s="155"/>
      <c r="AD50" s="155"/>
      <c r="AE50" s="155"/>
      <c r="AF50" s="155"/>
      <c r="AG50" s="155"/>
      <c r="AH50" s="155"/>
      <c r="AI50" s="155"/>
      <c r="AJ50" s="155"/>
      <c r="AK50" s="155"/>
      <c r="AL50" s="155"/>
      <c r="AM50" s="155"/>
      <c r="AN50" s="212"/>
    </row>
    <row r="51" spans="1:40" ht="12.75" customHeight="1" thickBot="1" x14ac:dyDescent="0.25">
      <c r="A51" s="141" t="s">
        <v>54</v>
      </c>
      <c r="B51" s="224"/>
      <c r="C51" s="224" t="s">
        <v>104</v>
      </c>
      <c r="D51" s="228" t="s">
        <v>99</v>
      </c>
      <c r="E51" s="228" t="s">
        <v>49</v>
      </c>
      <c r="F51" s="228" t="s">
        <v>46</v>
      </c>
      <c r="G51" s="213" t="s">
        <v>50</v>
      </c>
      <c r="H51" s="213" t="s">
        <v>50</v>
      </c>
      <c r="I51" s="213">
        <v>70</v>
      </c>
      <c r="J51" s="141" t="s">
        <v>50</v>
      </c>
      <c r="K51" s="141" t="s">
        <v>50</v>
      </c>
      <c r="L51" s="141">
        <v>0</v>
      </c>
      <c r="M51" s="141" t="s">
        <v>50</v>
      </c>
      <c r="N51" s="141" t="s">
        <v>50</v>
      </c>
      <c r="O51" s="141">
        <v>0</v>
      </c>
      <c r="P51" s="141" t="s">
        <v>50</v>
      </c>
      <c r="Q51" s="141" t="s">
        <v>50</v>
      </c>
      <c r="R51" s="141">
        <v>22.61</v>
      </c>
      <c r="S51" s="141" t="s">
        <v>50</v>
      </c>
      <c r="T51" s="141" t="s">
        <v>50</v>
      </c>
      <c r="U51" s="141">
        <v>96.37</v>
      </c>
      <c r="V51" s="141" t="s">
        <v>50</v>
      </c>
      <c r="W51" s="141" t="s">
        <v>50</v>
      </c>
      <c r="X51" s="141">
        <v>100.53</v>
      </c>
      <c r="Y51" s="141" t="s">
        <v>50</v>
      </c>
      <c r="Z51" s="141" t="s">
        <v>50</v>
      </c>
      <c r="AA51" s="148">
        <v>100.53</v>
      </c>
      <c r="AB51" s="141"/>
      <c r="AC51" s="154"/>
      <c r="AD51" s="154"/>
      <c r="AE51" s="154"/>
      <c r="AF51" s="154"/>
      <c r="AG51" s="154"/>
      <c r="AH51" s="154"/>
      <c r="AI51" s="154"/>
      <c r="AJ51" s="154"/>
      <c r="AK51" s="154"/>
      <c r="AL51" s="154"/>
      <c r="AM51" s="154"/>
      <c r="AN51" s="154"/>
    </row>
    <row r="52" spans="1:40" ht="12.75" customHeight="1" x14ac:dyDescent="0.2">
      <c r="A52" s="141" t="s">
        <v>59</v>
      </c>
      <c r="B52" s="214"/>
      <c r="C52" s="214"/>
      <c r="D52" s="214"/>
      <c r="E52" s="214"/>
      <c r="F52" s="214"/>
      <c r="G52" s="214"/>
      <c r="H52" s="214"/>
      <c r="I52" s="214"/>
      <c r="J52" s="141" t="s">
        <v>50</v>
      </c>
      <c r="K52" s="141" t="s">
        <v>50</v>
      </c>
      <c r="L52" s="141">
        <v>0</v>
      </c>
      <c r="M52" s="141" t="s">
        <v>50</v>
      </c>
      <c r="N52" s="141" t="s">
        <v>50</v>
      </c>
      <c r="O52" s="141">
        <v>0</v>
      </c>
      <c r="P52" s="141" t="s">
        <v>50</v>
      </c>
      <c r="Q52" s="141" t="s">
        <v>50</v>
      </c>
      <c r="R52" s="141">
        <v>0</v>
      </c>
      <c r="S52" s="141" t="s">
        <v>50</v>
      </c>
      <c r="T52" s="141" t="s">
        <v>50</v>
      </c>
      <c r="U52" s="141">
        <v>0</v>
      </c>
      <c r="V52" s="141" t="s">
        <v>50</v>
      </c>
      <c r="W52" s="141" t="s">
        <v>50</v>
      </c>
      <c r="X52" s="141">
        <v>9.3800000000000008</v>
      </c>
      <c r="Y52" s="141" t="s">
        <v>50</v>
      </c>
      <c r="Z52" s="141" t="s">
        <v>50</v>
      </c>
      <c r="AA52" s="148">
        <v>51.19</v>
      </c>
      <c r="AB52" s="141"/>
      <c r="AC52" s="154"/>
      <c r="AD52" s="154"/>
      <c r="AE52" s="154"/>
      <c r="AF52" s="154"/>
      <c r="AG52" s="154"/>
      <c r="AH52" s="154"/>
      <c r="AI52" s="154"/>
      <c r="AJ52" s="154"/>
      <c r="AK52" s="154"/>
      <c r="AL52" s="154"/>
      <c r="AM52" s="154"/>
      <c r="AN52" s="154"/>
    </row>
    <row r="53" spans="1:40" ht="15.75" customHeight="1" x14ac:dyDescent="0.2">
      <c r="A53" s="248" t="s">
        <v>71</v>
      </c>
      <c r="B53" s="241"/>
      <c r="C53" s="241"/>
      <c r="D53" s="241"/>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2"/>
    </row>
    <row r="54" spans="1:40" ht="15.75" customHeight="1" x14ac:dyDescent="0.2">
      <c r="A54" s="240" t="s">
        <v>105</v>
      </c>
      <c r="B54" s="241"/>
      <c r="C54" s="241"/>
      <c r="D54" s="241"/>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241"/>
      <c r="AC54" s="241"/>
      <c r="AD54" s="241"/>
      <c r="AE54" s="241"/>
      <c r="AF54" s="241"/>
      <c r="AG54" s="241"/>
      <c r="AH54" s="241"/>
      <c r="AI54" s="241"/>
      <c r="AJ54" s="241"/>
      <c r="AK54" s="241"/>
      <c r="AL54" s="241"/>
      <c r="AM54" s="241"/>
      <c r="AN54" s="242"/>
    </row>
    <row r="55" spans="1:40" ht="12.75" customHeight="1" x14ac:dyDescent="0.2">
      <c r="A55" s="143" t="s">
        <v>54</v>
      </c>
      <c r="B55" s="225"/>
      <c r="C55" s="225" t="s">
        <v>106</v>
      </c>
      <c r="D55" s="226" t="s">
        <v>99</v>
      </c>
      <c r="E55" s="226" t="s">
        <v>49</v>
      </c>
      <c r="F55" s="226" t="s">
        <v>46</v>
      </c>
      <c r="G55" s="227" t="s">
        <v>50</v>
      </c>
      <c r="H55" s="227" t="s">
        <v>50</v>
      </c>
      <c r="I55" s="227">
        <v>548</v>
      </c>
      <c r="J55" s="142" t="s">
        <v>50</v>
      </c>
      <c r="K55" s="142" t="s">
        <v>50</v>
      </c>
      <c r="L55" s="142">
        <v>0</v>
      </c>
      <c r="M55" s="142" t="s">
        <v>50</v>
      </c>
      <c r="N55" s="142" t="s">
        <v>50</v>
      </c>
      <c r="O55" s="142">
        <v>0</v>
      </c>
      <c r="P55" s="142" t="s">
        <v>50</v>
      </c>
      <c r="Q55" s="142" t="s">
        <v>50</v>
      </c>
      <c r="R55" s="142">
        <v>105.33</v>
      </c>
      <c r="S55" s="142" t="s">
        <v>50</v>
      </c>
      <c r="T55" s="142" t="s">
        <v>50</v>
      </c>
      <c r="U55" s="142">
        <v>430.37</v>
      </c>
      <c r="V55" s="142" t="s">
        <v>50</v>
      </c>
      <c r="W55" s="142" t="s">
        <v>50</v>
      </c>
      <c r="X55" s="142">
        <v>541.42999999999995</v>
      </c>
      <c r="Y55" s="142" t="s">
        <v>50</v>
      </c>
      <c r="Z55" s="142" t="s">
        <v>50</v>
      </c>
      <c r="AA55" s="142">
        <v>541.42999999999995</v>
      </c>
      <c r="AB55" s="155"/>
      <c r="AC55" s="155"/>
      <c r="AD55" s="155"/>
      <c r="AE55" s="155"/>
      <c r="AF55" s="155"/>
      <c r="AG55" s="155"/>
      <c r="AH55" s="155"/>
      <c r="AI55" s="155"/>
      <c r="AJ55" s="155"/>
      <c r="AK55" s="155"/>
      <c r="AL55" s="155"/>
      <c r="AM55" s="155"/>
      <c r="AN55" s="155"/>
    </row>
    <row r="56" spans="1:40" ht="12.75" customHeight="1" x14ac:dyDescent="0.2">
      <c r="A56" s="142" t="s">
        <v>59</v>
      </c>
      <c r="B56" s="214"/>
      <c r="C56" s="214"/>
      <c r="D56" s="214"/>
      <c r="E56" s="214"/>
      <c r="F56" s="214"/>
      <c r="G56" s="214"/>
      <c r="H56" s="214"/>
      <c r="I56" s="214"/>
      <c r="J56" s="142" t="s">
        <v>50</v>
      </c>
      <c r="K56" s="142" t="s">
        <v>50</v>
      </c>
      <c r="L56" s="142">
        <v>0</v>
      </c>
      <c r="M56" s="142" t="s">
        <v>50</v>
      </c>
      <c r="N56" s="142" t="s">
        <v>50</v>
      </c>
      <c r="O56" s="142">
        <v>0</v>
      </c>
      <c r="P56" s="142" t="s">
        <v>50</v>
      </c>
      <c r="Q56" s="142" t="s">
        <v>50</v>
      </c>
      <c r="R56" s="142">
        <v>0</v>
      </c>
      <c r="S56" s="142" t="s">
        <v>50</v>
      </c>
      <c r="T56" s="142" t="s">
        <v>50</v>
      </c>
      <c r="U56" s="142">
        <v>0</v>
      </c>
      <c r="V56" s="142" t="s">
        <v>50</v>
      </c>
      <c r="W56" s="142" t="s">
        <v>50</v>
      </c>
      <c r="X56" s="142">
        <v>0</v>
      </c>
      <c r="Y56" s="142" t="s">
        <v>50</v>
      </c>
      <c r="Z56" s="142" t="s">
        <v>50</v>
      </c>
      <c r="AA56" s="142">
        <v>0</v>
      </c>
      <c r="AB56" s="155"/>
      <c r="AC56" s="155"/>
      <c r="AD56" s="155"/>
      <c r="AE56" s="155"/>
      <c r="AF56" s="155"/>
      <c r="AG56" s="155"/>
      <c r="AH56" s="155"/>
      <c r="AI56" s="155"/>
      <c r="AJ56" s="155"/>
      <c r="AK56" s="155"/>
      <c r="AL56" s="155"/>
      <c r="AM56" s="155"/>
      <c r="AN56" s="155"/>
    </row>
    <row r="57" spans="1:40" ht="12.75" customHeight="1" x14ac:dyDescent="0.2">
      <c r="A57" s="141" t="s">
        <v>54</v>
      </c>
      <c r="B57" s="224"/>
      <c r="C57" s="224" t="s">
        <v>107</v>
      </c>
      <c r="D57" s="228" t="s">
        <v>99</v>
      </c>
      <c r="E57" s="228" t="s">
        <v>49</v>
      </c>
      <c r="F57" s="228" t="s">
        <v>46</v>
      </c>
      <c r="G57" s="213" t="s">
        <v>50</v>
      </c>
      <c r="H57" s="213" t="s">
        <v>50</v>
      </c>
      <c r="I57" s="213">
        <v>110</v>
      </c>
      <c r="J57" s="141" t="s">
        <v>50</v>
      </c>
      <c r="K57" s="141" t="s">
        <v>50</v>
      </c>
      <c r="L57" s="141">
        <v>0</v>
      </c>
      <c r="M57" s="141" t="s">
        <v>50</v>
      </c>
      <c r="N57" s="141" t="s">
        <v>50</v>
      </c>
      <c r="O57" s="141">
        <v>0</v>
      </c>
      <c r="P57" s="141" t="s">
        <v>50</v>
      </c>
      <c r="Q57" s="141" t="s">
        <v>50</v>
      </c>
      <c r="R57" s="141">
        <v>2.33</v>
      </c>
      <c r="S57" s="141" t="s">
        <v>50</v>
      </c>
      <c r="T57" s="141" t="s">
        <v>50</v>
      </c>
      <c r="U57" s="141">
        <v>101.23</v>
      </c>
      <c r="V57" s="141" t="s">
        <v>50</v>
      </c>
      <c r="W57" s="141" t="s">
        <v>50</v>
      </c>
      <c r="X57" s="141">
        <v>101.23</v>
      </c>
      <c r="Y57" s="141" t="s">
        <v>50</v>
      </c>
      <c r="Z57" s="141" t="s">
        <v>50</v>
      </c>
      <c r="AA57" s="141">
        <v>101.23</v>
      </c>
      <c r="AB57" s="154"/>
      <c r="AC57" s="154"/>
      <c r="AD57" s="154"/>
      <c r="AE57" s="154"/>
      <c r="AF57" s="154"/>
      <c r="AG57" s="154"/>
      <c r="AH57" s="154"/>
      <c r="AI57" s="154"/>
      <c r="AJ57" s="154"/>
      <c r="AK57" s="154"/>
      <c r="AL57" s="154"/>
      <c r="AM57" s="154"/>
      <c r="AN57" s="154"/>
    </row>
    <row r="58" spans="1:40" ht="12.75" customHeight="1" x14ac:dyDescent="0.2">
      <c r="A58" s="141" t="s">
        <v>59</v>
      </c>
      <c r="B58" s="214"/>
      <c r="C58" s="214"/>
      <c r="D58" s="214"/>
      <c r="E58" s="214"/>
      <c r="F58" s="214"/>
      <c r="G58" s="214"/>
      <c r="H58" s="214"/>
      <c r="I58" s="214"/>
      <c r="J58" s="141" t="s">
        <v>50</v>
      </c>
      <c r="K58" s="141" t="s">
        <v>50</v>
      </c>
      <c r="L58" s="141">
        <v>0</v>
      </c>
      <c r="M58" s="141" t="s">
        <v>50</v>
      </c>
      <c r="N58" s="141" t="s">
        <v>50</v>
      </c>
      <c r="O58" s="141">
        <v>0</v>
      </c>
      <c r="P58" s="141" t="s">
        <v>50</v>
      </c>
      <c r="Q58" s="141" t="s">
        <v>50</v>
      </c>
      <c r="R58" s="141">
        <v>0</v>
      </c>
      <c r="S58" s="141" t="s">
        <v>50</v>
      </c>
      <c r="T58" s="141" t="s">
        <v>50</v>
      </c>
      <c r="U58" s="141">
        <v>0</v>
      </c>
      <c r="V58" s="141" t="s">
        <v>50</v>
      </c>
      <c r="W58" s="141" t="s">
        <v>50</v>
      </c>
      <c r="X58" s="141">
        <v>0</v>
      </c>
      <c r="Y58" s="141" t="s">
        <v>50</v>
      </c>
      <c r="Z58" s="141" t="s">
        <v>50</v>
      </c>
      <c r="AA58" s="141">
        <v>0</v>
      </c>
      <c r="AB58" s="154"/>
      <c r="AC58" s="154"/>
      <c r="AD58" s="154"/>
      <c r="AE58" s="154"/>
      <c r="AF58" s="154"/>
      <c r="AG58" s="154"/>
      <c r="AH58" s="154"/>
      <c r="AI58" s="154"/>
      <c r="AJ58" s="154"/>
      <c r="AK58" s="154"/>
      <c r="AL58" s="154"/>
      <c r="AM58" s="154"/>
      <c r="AN58" s="154"/>
    </row>
    <row r="59" spans="1:40" ht="15.75" customHeight="1" x14ac:dyDescent="0.2">
      <c r="A59" s="248" t="s">
        <v>74</v>
      </c>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2"/>
    </row>
    <row r="60" spans="1:40" ht="12.75" customHeight="1" x14ac:dyDescent="0.2">
      <c r="A60" s="143" t="s">
        <v>54</v>
      </c>
      <c r="B60" s="225"/>
      <c r="C60" s="225" t="s">
        <v>108</v>
      </c>
      <c r="D60" s="226" t="s">
        <v>109</v>
      </c>
      <c r="E60" s="226" t="s">
        <v>49</v>
      </c>
      <c r="F60" s="226" t="s">
        <v>46</v>
      </c>
      <c r="G60" s="227" t="s">
        <v>50</v>
      </c>
      <c r="H60" s="227" t="s">
        <v>50</v>
      </c>
      <c r="I60" s="227" t="s">
        <v>50</v>
      </c>
      <c r="J60" s="142" t="s">
        <v>50</v>
      </c>
      <c r="K60" s="142" t="s">
        <v>50</v>
      </c>
      <c r="L60" s="142">
        <v>0</v>
      </c>
      <c r="M60" s="142" t="s">
        <v>50</v>
      </c>
      <c r="N60" s="142" t="s">
        <v>50</v>
      </c>
      <c r="O60" s="150">
        <v>38</v>
      </c>
      <c r="P60" s="142" t="s">
        <v>50</v>
      </c>
      <c r="Q60" s="142" t="s">
        <v>50</v>
      </c>
      <c r="R60" s="142">
        <v>134.13</v>
      </c>
      <c r="S60" s="142" t="s">
        <v>50</v>
      </c>
      <c r="T60" s="142" t="s">
        <v>50</v>
      </c>
      <c r="U60" s="142">
        <v>472.13</v>
      </c>
      <c r="V60" s="142" t="s">
        <v>50</v>
      </c>
      <c r="W60" s="142" t="s">
        <v>50</v>
      </c>
      <c r="X60" s="142">
        <v>447.13</v>
      </c>
      <c r="Y60" s="142" t="s">
        <v>50</v>
      </c>
      <c r="Z60" s="142" t="s">
        <v>50</v>
      </c>
      <c r="AA60" s="147">
        <v>672.13</v>
      </c>
      <c r="AB60" s="155"/>
      <c r="AC60" s="155"/>
      <c r="AD60" s="155"/>
      <c r="AE60" s="155"/>
      <c r="AF60" s="155"/>
      <c r="AG60" s="155"/>
      <c r="AH60" s="155"/>
      <c r="AI60" s="155"/>
      <c r="AJ60" s="155"/>
      <c r="AK60" s="155"/>
      <c r="AL60" s="155"/>
      <c r="AM60" s="155"/>
      <c r="AN60" s="155"/>
    </row>
    <row r="61" spans="1:40" ht="12.75" customHeight="1" x14ac:dyDescent="0.2">
      <c r="A61" s="142" t="s">
        <v>59</v>
      </c>
      <c r="B61" s="214"/>
      <c r="C61" s="214"/>
      <c r="D61" s="214"/>
      <c r="E61" s="214"/>
      <c r="F61" s="214"/>
      <c r="G61" s="214"/>
      <c r="H61" s="214"/>
      <c r="I61" s="214"/>
      <c r="J61" s="142" t="s">
        <v>50</v>
      </c>
      <c r="K61" s="142" t="s">
        <v>50</v>
      </c>
      <c r="L61" s="142">
        <v>0</v>
      </c>
      <c r="M61" s="142" t="s">
        <v>50</v>
      </c>
      <c r="N61" s="142" t="s">
        <v>50</v>
      </c>
      <c r="O61" s="150">
        <v>0</v>
      </c>
      <c r="P61" s="142" t="s">
        <v>50</v>
      </c>
      <c r="Q61" s="142" t="s">
        <v>50</v>
      </c>
      <c r="R61" s="142">
        <v>8.3000000000000007</v>
      </c>
      <c r="S61" s="142" t="s">
        <v>50</v>
      </c>
      <c r="T61" s="142" t="s">
        <v>50</v>
      </c>
      <c r="U61" s="142">
        <v>226.01</v>
      </c>
      <c r="V61" s="142" t="s">
        <v>50</v>
      </c>
      <c r="W61" s="142" t="s">
        <v>50</v>
      </c>
      <c r="X61" s="142">
        <v>431.61</v>
      </c>
      <c r="Y61" s="142" t="s">
        <v>50</v>
      </c>
      <c r="Z61" s="142" t="s">
        <v>50</v>
      </c>
      <c r="AA61" s="147">
        <v>646.71</v>
      </c>
      <c r="AB61" s="155"/>
      <c r="AC61" s="155"/>
      <c r="AD61" s="155"/>
      <c r="AE61" s="155"/>
      <c r="AF61" s="155"/>
      <c r="AG61" s="155"/>
      <c r="AH61" s="155"/>
      <c r="AI61" s="155"/>
      <c r="AJ61" s="155"/>
      <c r="AK61" s="155"/>
      <c r="AL61" s="155"/>
      <c r="AM61" s="155"/>
      <c r="AN61" s="155"/>
    </row>
    <row r="62" spans="1:40" ht="12.75" customHeight="1" x14ac:dyDescent="0.2">
      <c r="A62" s="141" t="s">
        <v>54</v>
      </c>
      <c r="B62" s="224"/>
      <c r="C62" s="224" t="s">
        <v>110</v>
      </c>
      <c r="D62" s="228" t="s">
        <v>48</v>
      </c>
      <c r="E62" s="228" t="s">
        <v>49</v>
      </c>
      <c r="F62" s="228" t="s">
        <v>46</v>
      </c>
      <c r="G62" s="213" t="s">
        <v>50</v>
      </c>
      <c r="H62" s="213" t="s">
        <v>50</v>
      </c>
      <c r="I62" s="213" t="s">
        <v>50</v>
      </c>
      <c r="J62" s="141" t="s">
        <v>50</v>
      </c>
      <c r="K62" s="141" t="s">
        <v>50</v>
      </c>
      <c r="L62" s="141">
        <v>0</v>
      </c>
      <c r="M62" s="141" t="s">
        <v>50</v>
      </c>
      <c r="N62" s="141" t="s">
        <v>50</v>
      </c>
      <c r="O62" s="151">
        <v>2</v>
      </c>
      <c r="P62" s="141" t="s">
        <v>50</v>
      </c>
      <c r="Q62" s="141" t="s">
        <v>50</v>
      </c>
      <c r="R62" s="141">
        <v>8</v>
      </c>
      <c r="S62" s="141" t="s">
        <v>50</v>
      </c>
      <c r="T62" s="141" t="s">
        <v>50</v>
      </c>
      <c r="U62" s="141">
        <v>12</v>
      </c>
      <c r="V62" s="141" t="s">
        <v>50</v>
      </c>
      <c r="W62" s="141" t="s">
        <v>50</v>
      </c>
      <c r="X62" s="141">
        <v>10</v>
      </c>
      <c r="Y62" s="141" t="s">
        <v>50</v>
      </c>
      <c r="Z62" s="141" t="s">
        <v>50</v>
      </c>
      <c r="AA62" s="148">
        <v>11</v>
      </c>
      <c r="AB62" s="154"/>
      <c r="AC62" s="154"/>
      <c r="AD62" s="154"/>
      <c r="AE62" s="154"/>
      <c r="AF62" s="154"/>
      <c r="AG62" s="154"/>
      <c r="AH62" s="154"/>
      <c r="AI62" s="154"/>
      <c r="AJ62" s="154"/>
      <c r="AK62" s="154"/>
      <c r="AL62" s="154"/>
      <c r="AM62" s="154"/>
      <c r="AN62" s="154"/>
    </row>
    <row r="63" spans="1:40" ht="12.75" customHeight="1" x14ac:dyDescent="0.2">
      <c r="A63" s="141" t="s">
        <v>59</v>
      </c>
      <c r="B63" s="214"/>
      <c r="C63" s="214"/>
      <c r="D63" s="214"/>
      <c r="E63" s="214"/>
      <c r="F63" s="214"/>
      <c r="G63" s="214"/>
      <c r="H63" s="214"/>
      <c r="I63" s="214"/>
      <c r="J63" s="141" t="s">
        <v>50</v>
      </c>
      <c r="K63" s="141" t="s">
        <v>50</v>
      </c>
      <c r="L63" s="141">
        <v>0</v>
      </c>
      <c r="M63" s="141" t="s">
        <v>50</v>
      </c>
      <c r="N63" s="141" t="s">
        <v>50</v>
      </c>
      <c r="O63" s="151">
        <v>0</v>
      </c>
      <c r="P63" s="141" t="s">
        <v>50</v>
      </c>
      <c r="Q63" s="141" t="s">
        <v>50</v>
      </c>
      <c r="R63" s="141">
        <v>0</v>
      </c>
      <c r="S63" s="141" t="s">
        <v>50</v>
      </c>
      <c r="T63" s="141" t="s">
        <v>50</v>
      </c>
      <c r="U63" s="141">
        <v>7</v>
      </c>
      <c r="V63" s="141" t="s">
        <v>50</v>
      </c>
      <c r="W63" s="141" t="s">
        <v>50</v>
      </c>
      <c r="X63" s="141">
        <v>8</v>
      </c>
      <c r="Y63" s="141" t="s">
        <v>50</v>
      </c>
      <c r="Z63" s="141" t="s">
        <v>50</v>
      </c>
      <c r="AA63" s="148">
        <v>10</v>
      </c>
      <c r="AB63" s="154"/>
      <c r="AC63" s="154"/>
      <c r="AD63" s="154"/>
      <c r="AE63" s="154"/>
      <c r="AF63" s="154"/>
      <c r="AG63" s="154"/>
      <c r="AH63" s="154"/>
      <c r="AI63" s="154"/>
      <c r="AJ63" s="154"/>
      <c r="AK63" s="154"/>
      <c r="AL63" s="154"/>
      <c r="AM63" s="154"/>
      <c r="AN63" s="154"/>
    </row>
    <row r="64" spans="1:40" ht="12.75" customHeight="1" x14ac:dyDescent="0.2">
      <c r="A64" s="143" t="s">
        <v>54</v>
      </c>
      <c r="B64" s="225"/>
      <c r="C64" s="225" t="s">
        <v>111</v>
      </c>
      <c r="D64" s="226" t="s">
        <v>48</v>
      </c>
      <c r="E64" s="226" t="s">
        <v>49</v>
      </c>
      <c r="F64" s="226" t="s">
        <v>46</v>
      </c>
      <c r="G64" s="227" t="s">
        <v>50</v>
      </c>
      <c r="H64" s="227" t="s">
        <v>50</v>
      </c>
      <c r="I64" s="227" t="s">
        <v>50</v>
      </c>
      <c r="J64" s="142" t="s">
        <v>50</v>
      </c>
      <c r="K64" s="142" t="s">
        <v>50</v>
      </c>
      <c r="L64" s="142">
        <v>0</v>
      </c>
      <c r="M64" s="142" t="s">
        <v>50</v>
      </c>
      <c r="N64" s="142" t="s">
        <v>50</v>
      </c>
      <c r="O64" s="152">
        <v>50000</v>
      </c>
      <c r="P64" s="142" t="s">
        <v>50</v>
      </c>
      <c r="Q64" s="142" t="s">
        <v>50</v>
      </c>
      <c r="R64" s="152">
        <v>150000</v>
      </c>
      <c r="S64" s="142" t="s">
        <v>50</v>
      </c>
      <c r="T64" s="142" t="s">
        <v>50</v>
      </c>
      <c r="U64" s="152">
        <v>1101015</v>
      </c>
      <c r="V64" s="142" t="s">
        <v>50</v>
      </c>
      <c r="W64" s="142" t="s">
        <v>50</v>
      </c>
      <c r="X64" s="152">
        <v>1109278</v>
      </c>
      <c r="Y64" s="142" t="s">
        <v>50</v>
      </c>
      <c r="Z64" s="142" t="s">
        <v>50</v>
      </c>
      <c r="AA64" s="142" t="s">
        <v>112</v>
      </c>
      <c r="AB64" s="142"/>
      <c r="AC64" s="155"/>
      <c r="AD64" s="155"/>
      <c r="AE64" s="155"/>
      <c r="AF64" s="155"/>
      <c r="AG64" s="155"/>
      <c r="AH64" s="155"/>
      <c r="AI64" s="155"/>
      <c r="AJ64" s="155"/>
      <c r="AK64" s="155"/>
      <c r="AL64" s="155"/>
      <c r="AM64" s="155"/>
      <c r="AN64" s="155"/>
    </row>
    <row r="65" spans="1:40" ht="12.75" customHeight="1" x14ac:dyDescent="0.2">
      <c r="A65" s="143" t="s">
        <v>59</v>
      </c>
      <c r="B65" s="214"/>
      <c r="C65" s="214"/>
      <c r="D65" s="214"/>
      <c r="E65" s="214"/>
      <c r="F65" s="214"/>
      <c r="G65" s="214"/>
      <c r="H65" s="214"/>
      <c r="I65" s="214"/>
      <c r="J65" s="142" t="s">
        <v>50</v>
      </c>
      <c r="K65" s="142" t="s">
        <v>50</v>
      </c>
      <c r="L65" s="142">
        <v>0</v>
      </c>
      <c r="M65" s="142" t="s">
        <v>50</v>
      </c>
      <c r="N65" s="142" t="s">
        <v>50</v>
      </c>
      <c r="O65" s="153">
        <v>0</v>
      </c>
      <c r="P65" s="142" t="s">
        <v>50</v>
      </c>
      <c r="Q65" s="142" t="s">
        <v>50</v>
      </c>
      <c r="R65" s="142">
        <v>0</v>
      </c>
      <c r="S65" s="142" t="s">
        <v>50</v>
      </c>
      <c r="T65" s="142" t="s">
        <v>50</v>
      </c>
      <c r="U65" s="152">
        <v>881645</v>
      </c>
      <c r="V65" s="142" t="s">
        <v>50</v>
      </c>
      <c r="W65" s="142" t="s">
        <v>50</v>
      </c>
      <c r="X65" s="152">
        <v>1521094</v>
      </c>
      <c r="Y65" s="142" t="s">
        <v>50</v>
      </c>
      <c r="Z65" s="142" t="s">
        <v>50</v>
      </c>
      <c r="AA65" s="142" t="s">
        <v>113</v>
      </c>
      <c r="AB65" s="142"/>
      <c r="AC65" s="155"/>
      <c r="AD65" s="155"/>
      <c r="AE65" s="155"/>
      <c r="AF65" s="155"/>
      <c r="AG65" s="155"/>
      <c r="AH65" s="155"/>
      <c r="AI65" s="155"/>
      <c r="AJ65" s="155"/>
      <c r="AK65" s="155"/>
      <c r="AL65" s="155"/>
      <c r="AM65" s="155"/>
      <c r="AN65" s="155"/>
    </row>
    <row r="66" spans="1:40" ht="12.75" customHeight="1" x14ac:dyDescent="0.2">
      <c r="A66" s="143" t="s">
        <v>54</v>
      </c>
      <c r="B66" s="225"/>
      <c r="C66" s="225" t="s">
        <v>114</v>
      </c>
      <c r="D66" s="226" t="s">
        <v>109</v>
      </c>
      <c r="E66" s="226" t="s">
        <v>49</v>
      </c>
      <c r="F66" s="226" t="s">
        <v>46</v>
      </c>
      <c r="G66" s="227" t="s">
        <v>50</v>
      </c>
      <c r="H66" s="227" t="s">
        <v>50</v>
      </c>
      <c r="I66" s="227" t="s">
        <v>50</v>
      </c>
      <c r="J66" s="142" t="s">
        <v>50</v>
      </c>
      <c r="K66" s="142" t="s">
        <v>50</v>
      </c>
      <c r="L66" s="142">
        <v>0</v>
      </c>
      <c r="M66" s="142" t="s">
        <v>50</v>
      </c>
      <c r="N66" s="142" t="s">
        <v>50</v>
      </c>
      <c r="O66" s="150">
        <v>350</v>
      </c>
      <c r="P66" s="142" t="s">
        <v>50</v>
      </c>
      <c r="Q66" s="142" t="s">
        <v>50</v>
      </c>
      <c r="R66" s="152">
        <v>1000</v>
      </c>
      <c r="S66" s="142" t="s">
        <v>50</v>
      </c>
      <c r="T66" s="142" t="s">
        <v>50</v>
      </c>
      <c r="U66" s="152">
        <v>3400</v>
      </c>
      <c r="V66" s="142" t="s">
        <v>50</v>
      </c>
      <c r="W66" s="142" t="s">
        <v>50</v>
      </c>
      <c r="X66" s="152">
        <v>3900</v>
      </c>
      <c r="Y66" s="142" t="s">
        <v>50</v>
      </c>
      <c r="Z66" s="142" t="s">
        <v>50</v>
      </c>
      <c r="AA66" s="152">
        <v>4600</v>
      </c>
      <c r="AB66" s="155"/>
      <c r="AC66" s="155"/>
      <c r="AD66" s="155"/>
      <c r="AE66" s="155"/>
      <c r="AF66" s="155"/>
      <c r="AG66" s="155"/>
      <c r="AH66" s="155"/>
      <c r="AI66" s="155"/>
      <c r="AJ66" s="155"/>
      <c r="AK66" s="155"/>
      <c r="AL66" s="155"/>
      <c r="AM66" s="155"/>
      <c r="AN66" s="155"/>
    </row>
    <row r="67" spans="1:40" ht="12.75" customHeight="1" x14ac:dyDescent="0.2">
      <c r="A67" s="142" t="s">
        <v>59</v>
      </c>
      <c r="B67" s="214"/>
      <c r="C67" s="214"/>
      <c r="D67" s="214"/>
      <c r="E67" s="214"/>
      <c r="F67" s="214"/>
      <c r="G67" s="214"/>
      <c r="H67" s="214"/>
      <c r="I67" s="214"/>
      <c r="J67" s="142" t="s">
        <v>50</v>
      </c>
      <c r="K67" s="142" t="s">
        <v>50</v>
      </c>
      <c r="L67" s="142">
        <v>0</v>
      </c>
      <c r="M67" s="142" t="s">
        <v>50</v>
      </c>
      <c r="N67" s="142" t="s">
        <v>50</v>
      </c>
      <c r="O67" s="153">
        <v>0</v>
      </c>
      <c r="P67" s="142" t="s">
        <v>50</v>
      </c>
      <c r="Q67" s="142" t="s">
        <v>50</v>
      </c>
      <c r="R67" s="142">
        <v>0</v>
      </c>
      <c r="S67" s="142" t="s">
        <v>50</v>
      </c>
      <c r="T67" s="142" t="s">
        <v>50</v>
      </c>
      <c r="U67" s="152">
        <v>2064</v>
      </c>
      <c r="V67" s="142" t="s">
        <v>50</v>
      </c>
      <c r="W67" s="142" t="s">
        <v>50</v>
      </c>
      <c r="X67" s="152">
        <v>3133</v>
      </c>
      <c r="Y67" s="142" t="s">
        <v>50</v>
      </c>
      <c r="Z67" s="142" t="s">
        <v>50</v>
      </c>
      <c r="AA67" s="152">
        <v>4223</v>
      </c>
      <c r="AB67" s="155"/>
      <c r="AC67" s="155"/>
      <c r="AD67" s="155"/>
      <c r="AE67" s="155"/>
      <c r="AF67" s="155"/>
      <c r="AG67" s="155"/>
      <c r="AH67" s="155"/>
      <c r="AI67" s="155"/>
      <c r="AJ67" s="155"/>
      <c r="AK67" s="155"/>
      <c r="AL67" s="155"/>
      <c r="AM67" s="155"/>
      <c r="AN67" s="155"/>
    </row>
    <row r="68" spans="1:40" ht="12.75" customHeight="1" x14ac:dyDescent="0.2">
      <c r="A68" s="141" t="s">
        <v>54</v>
      </c>
      <c r="B68" s="224"/>
      <c r="C68" s="224" t="s">
        <v>115</v>
      </c>
      <c r="D68" s="228" t="s">
        <v>48</v>
      </c>
      <c r="E68" s="228" t="s">
        <v>49</v>
      </c>
      <c r="F68" s="228" t="s">
        <v>46</v>
      </c>
      <c r="G68" s="213" t="s">
        <v>50</v>
      </c>
      <c r="H68" s="213" t="s">
        <v>50</v>
      </c>
      <c r="I68" s="213" t="s">
        <v>50</v>
      </c>
      <c r="J68" s="141" t="s">
        <v>50</v>
      </c>
      <c r="K68" s="141" t="s">
        <v>50</v>
      </c>
      <c r="L68" s="141">
        <v>0</v>
      </c>
      <c r="M68" s="141" t="s">
        <v>50</v>
      </c>
      <c r="N68" s="141" t="s">
        <v>50</v>
      </c>
      <c r="O68" s="151">
        <v>1</v>
      </c>
      <c r="P68" s="141" t="s">
        <v>50</v>
      </c>
      <c r="Q68" s="141" t="s">
        <v>50</v>
      </c>
      <c r="R68" s="141">
        <v>2</v>
      </c>
      <c r="S68" s="141" t="s">
        <v>50</v>
      </c>
      <c r="T68" s="141" t="s">
        <v>50</v>
      </c>
      <c r="U68" s="141">
        <v>6</v>
      </c>
      <c r="V68" s="141" t="s">
        <v>50</v>
      </c>
      <c r="W68" s="141" t="s">
        <v>50</v>
      </c>
      <c r="X68" s="141">
        <v>4</v>
      </c>
      <c r="Y68" s="141" t="s">
        <v>50</v>
      </c>
      <c r="Z68" s="141" t="s">
        <v>50</v>
      </c>
      <c r="AA68" s="141">
        <v>4</v>
      </c>
      <c r="AB68" s="154"/>
      <c r="AC68" s="154"/>
      <c r="AD68" s="154"/>
      <c r="AE68" s="154"/>
      <c r="AF68" s="154"/>
      <c r="AG68" s="154"/>
      <c r="AH68" s="154"/>
      <c r="AI68" s="154"/>
      <c r="AJ68" s="154"/>
      <c r="AK68" s="154"/>
      <c r="AL68" s="154"/>
      <c r="AM68" s="154"/>
      <c r="AN68" s="154"/>
    </row>
    <row r="69" spans="1:40" ht="12.75" customHeight="1" x14ac:dyDescent="0.2">
      <c r="A69" s="141" t="s">
        <v>59</v>
      </c>
      <c r="B69" s="214"/>
      <c r="C69" s="214"/>
      <c r="D69" s="214"/>
      <c r="E69" s="214"/>
      <c r="F69" s="214"/>
      <c r="G69" s="214"/>
      <c r="H69" s="214"/>
      <c r="I69" s="214"/>
      <c r="J69" s="141" t="s">
        <v>50</v>
      </c>
      <c r="K69" s="141" t="s">
        <v>50</v>
      </c>
      <c r="L69" s="141">
        <v>0</v>
      </c>
      <c r="M69" s="141" t="s">
        <v>50</v>
      </c>
      <c r="N69" s="141" t="s">
        <v>50</v>
      </c>
      <c r="O69" s="151">
        <v>0</v>
      </c>
      <c r="P69" s="141" t="s">
        <v>50</v>
      </c>
      <c r="Q69" s="141" t="s">
        <v>50</v>
      </c>
      <c r="R69" s="141">
        <v>0</v>
      </c>
      <c r="S69" s="141" t="s">
        <v>50</v>
      </c>
      <c r="T69" s="141" t="s">
        <v>50</v>
      </c>
      <c r="U69" s="141">
        <v>4</v>
      </c>
      <c r="V69" s="141" t="s">
        <v>50</v>
      </c>
      <c r="W69" s="141" t="s">
        <v>50</v>
      </c>
      <c r="X69" s="141">
        <v>3</v>
      </c>
      <c r="Y69" s="141" t="s">
        <v>50</v>
      </c>
      <c r="Z69" s="141" t="s">
        <v>50</v>
      </c>
      <c r="AA69" s="141">
        <v>3</v>
      </c>
      <c r="AB69" s="154"/>
      <c r="AC69" s="154"/>
      <c r="AD69" s="154"/>
      <c r="AE69" s="154"/>
      <c r="AF69" s="154"/>
      <c r="AG69" s="154"/>
      <c r="AH69" s="154"/>
      <c r="AI69" s="154"/>
      <c r="AJ69" s="154"/>
      <c r="AK69" s="154"/>
      <c r="AL69" s="154"/>
      <c r="AM69" s="154"/>
      <c r="AN69" s="154"/>
    </row>
    <row r="70" spans="1:40" ht="12.75" customHeight="1" x14ac:dyDescent="0.2">
      <c r="A70" s="58"/>
      <c r="B70" s="59"/>
      <c r="C70" s="59"/>
      <c r="D70" s="60"/>
      <c r="E70" s="60"/>
      <c r="F70" s="60"/>
      <c r="G70" s="61"/>
      <c r="H70" s="61"/>
      <c r="I70" s="61"/>
      <c r="J70" s="61"/>
      <c r="K70" s="61"/>
      <c r="L70" s="62"/>
      <c r="M70" s="61"/>
      <c r="N70" s="61"/>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row>
    <row r="71" spans="1:40" ht="12.75" customHeight="1" x14ac:dyDescent="0.2">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row>
    <row r="72" spans="1:40" ht="12.75" customHeight="1" x14ac:dyDescent="0.2">
      <c r="A72" s="251" t="s">
        <v>116</v>
      </c>
      <c r="B72" s="197"/>
      <c r="C72" s="197"/>
      <c r="D72" s="197"/>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row>
    <row r="73" spans="1:40" ht="12.75" customHeight="1" x14ac:dyDescent="0.2">
      <c r="A73" s="252" t="s">
        <v>117</v>
      </c>
      <c r="B73" s="197"/>
      <c r="C73" s="197"/>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7"/>
      <c r="AK73" s="197"/>
      <c r="AL73" s="197"/>
      <c r="AM73" s="197"/>
      <c r="AN73" s="197"/>
    </row>
    <row r="74" spans="1:40" ht="12.75" customHeight="1" x14ac:dyDescent="0.2">
      <c r="A74" s="7" t="s">
        <v>118</v>
      </c>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row>
    <row r="75" spans="1:40" ht="32.25" customHeight="1" x14ac:dyDescent="0.2">
      <c r="A75" s="253" t="s">
        <v>119</v>
      </c>
      <c r="B75" s="197"/>
      <c r="C75" s="197"/>
      <c r="D75" s="197"/>
      <c r="E75" s="197"/>
      <c r="F75" s="197"/>
      <c r="G75" s="197"/>
      <c r="H75" s="197"/>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row>
    <row r="76" spans="1:40" ht="29.25" customHeight="1" x14ac:dyDescent="0.2">
      <c r="A76" s="250" t="s">
        <v>120</v>
      </c>
      <c r="B76" s="197"/>
      <c r="C76" s="197"/>
      <c r="D76" s="197"/>
      <c r="E76" s="197"/>
      <c r="F76" s="197"/>
      <c r="G76" s="197"/>
      <c r="H76" s="197"/>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row>
    <row r="77" spans="1:40"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row>
    <row r="78" spans="1:40"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row>
    <row r="79" spans="1:40"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row>
    <row r="80" spans="1:40"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row>
    <row r="81" spans="1:40"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row>
    <row r="82" spans="1:40"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row>
    <row r="83" spans="1:40"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row>
    <row r="84" spans="1:40"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row>
    <row r="85" spans="1:40"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row>
    <row r="86" spans="1:40"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row>
    <row r="87" spans="1:40"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row>
    <row r="88" spans="1:40"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row>
    <row r="89" spans="1:40"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row>
    <row r="90" spans="1:40"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row>
    <row r="91" spans="1:40"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row>
    <row r="92" spans="1:40"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row>
    <row r="93" spans="1:40"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row>
    <row r="94" spans="1:40"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row>
    <row r="95" spans="1:40"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row>
    <row r="96" spans="1:40"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row>
    <row r="97" spans="1:40"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row>
    <row r="98" spans="1:40"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row>
    <row r="99" spans="1:40"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row>
    <row r="100" spans="1:40"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row>
    <row r="101" spans="1:40"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row>
    <row r="102" spans="1:40"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row>
    <row r="103" spans="1:40"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row>
    <row r="104" spans="1:40"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row>
    <row r="105" spans="1:40"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row>
    <row r="106" spans="1:40"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row>
    <row r="107" spans="1:40"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row>
    <row r="108" spans="1:40"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row>
    <row r="109" spans="1:40"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row>
    <row r="110" spans="1:40"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row>
    <row r="111" spans="1:40"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row>
    <row r="112" spans="1:40"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row>
    <row r="113" spans="1:40"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row>
    <row r="114" spans="1:40"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row>
    <row r="115" spans="1:40"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row>
    <row r="116" spans="1:40"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row>
    <row r="117" spans="1:40"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row>
    <row r="118" spans="1:40"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row>
    <row r="119" spans="1:40"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row>
    <row r="120" spans="1:40"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row>
    <row r="121" spans="1:40"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row>
    <row r="122" spans="1:40"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row>
    <row r="123" spans="1:40"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row>
    <row r="124" spans="1:40"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row>
    <row r="125" spans="1:40"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row>
    <row r="126" spans="1:40"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row>
    <row r="127" spans="1:40"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row>
    <row r="128" spans="1:40"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row>
    <row r="129" spans="1:40"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row>
    <row r="130" spans="1:40"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row>
    <row r="131" spans="1:40"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row>
    <row r="132" spans="1:40"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row>
    <row r="133" spans="1:40"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row>
    <row r="134" spans="1:40"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row>
    <row r="135" spans="1:40"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row>
    <row r="136" spans="1:40"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row>
    <row r="137" spans="1:40"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row>
    <row r="138" spans="1:40"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row>
    <row r="139" spans="1:40"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row>
    <row r="140" spans="1:40"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row>
    <row r="141" spans="1:40"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row>
    <row r="142" spans="1:40"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row>
    <row r="143" spans="1:40"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row>
    <row r="144" spans="1:40"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row>
    <row r="145" spans="1:40"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row>
    <row r="146" spans="1:40"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row>
    <row r="147" spans="1:40"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row>
    <row r="148" spans="1:40"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row>
    <row r="149" spans="1:40"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row>
    <row r="150" spans="1:40"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row>
    <row r="151" spans="1:40"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row>
    <row r="152" spans="1:40"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row>
    <row r="153" spans="1:40"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row>
    <row r="154" spans="1:40"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row>
    <row r="155" spans="1:40"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row>
    <row r="156" spans="1:40"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row>
    <row r="157" spans="1:40"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row>
    <row r="158" spans="1:40"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row>
    <row r="159" spans="1:40"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row>
    <row r="160" spans="1:40"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row>
    <row r="161" spans="1:40"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row>
    <row r="162" spans="1:40"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row>
    <row r="163" spans="1:40"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row>
    <row r="164" spans="1:40"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row>
    <row r="165" spans="1:40"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row>
    <row r="166" spans="1:40"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row>
    <row r="167" spans="1:40"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row>
    <row r="168" spans="1:40"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row>
    <row r="169" spans="1:40"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row>
    <row r="170" spans="1:40"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row>
    <row r="171" spans="1:40"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row>
    <row r="172" spans="1:40"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row>
    <row r="173" spans="1:40"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row>
    <row r="174" spans="1:40"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row>
    <row r="175" spans="1:40"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row>
    <row r="176" spans="1:40"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row>
    <row r="177" spans="1:40"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row>
    <row r="178" spans="1:40"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row>
    <row r="179" spans="1:40"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row>
    <row r="180" spans="1:40"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row>
    <row r="181" spans="1:40"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row>
    <row r="182" spans="1:40"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row>
    <row r="183" spans="1:40"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row>
    <row r="184" spans="1:40"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row>
    <row r="185" spans="1:40"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row>
    <row r="186" spans="1:40"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row>
    <row r="187" spans="1:40"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row>
    <row r="188" spans="1:40"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row>
    <row r="189" spans="1:40"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row>
    <row r="190" spans="1:40"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row>
    <row r="191" spans="1:40"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row>
    <row r="192" spans="1:40"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row>
    <row r="193" spans="1:40"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row>
    <row r="194" spans="1:40"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row>
    <row r="195" spans="1:40"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row>
    <row r="196" spans="1:40"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row>
    <row r="197" spans="1:40"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row>
    <row r="198" spans="1:40"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row>
    <row r="199" spans="1:40"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row>
    <row r="200" spans="1:40"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row>
    <row r="201" spans="1:40"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row>
    <row r="202" spans="1:40"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row>
    <row r="203" spans="1:40"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row>
    <row r="204" spans="1:40"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row>
    <row r="205" spans="1:40"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row>
    <row r="206" spans="1:40"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row>
    <row r="207" spans="1:40"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row>
    <row r="208" spans="1:40"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row>
    <row r="209" spans="1:40"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row>
    <row r="210" spans="1:40"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row>
    <row r="211" spans="1:40"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row>
    <row r="212" spans="1:40"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row>
    <row r="213" spans="1:40"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row>
    <row r="214" spans="1:40"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row>
    <row r="215" spans="1:40"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row>
    <row r="216" spans="1:40"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row>
    <row r="217" spans="1:40"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row>
    <row r="218" spans="1:40"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row>
    <row r="219" spans="1:40"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row>
    <row r="220" spans="1:40"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row>
    <row r="221" spans="1:40"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row>
    <row r="222" spans="1:40"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row>
    <row r="223" spans="1:40"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row>
    <row r="224" spans="1:40"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row>
    <row r="225" spans="1:40"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row>
    <row r="226" spans="1:40"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row>
    <row r="227" spans="1:40"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row>
    <row r="228" spans="1:40"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row>
    <row r="229" spans="1:40"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row>
    <row r="230" spans="1:40"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row>
    <row r="231" spans="1:40"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row>
    <row r="232" spans="1:40"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row>
    <row r="233" spans="1:40"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row>
    <row r="234" spans="1:40"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row>
    <row r="235" spans="1:40"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row>
    <row r="236" spans="1:40"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row>
    <row r="237" spans="1:40"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row>
    <row r="238" spans="1:40"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row>
    <row r="239" spans="1:40"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row>
    <row r="240" spans="1:40"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row>
    <row r="241" spans="1:40"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row>
    <row r="242" spans="1:40"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row>
    <row r="243" spans="1:40"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row>
    <row r="244" spans="1:40"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row>
    <row r="245" spans="1:40"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row>
    <row r="246" spans="1:40"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row>
    <row r="247" spans="1:40"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row>
    <row r="248" spans="1:40"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row>
    <row r="249" spans="1:40"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row>
    <row r="250" spans="1:40"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row>
    <row r="251" spans="1:40"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row>
    <row r="252" spans="1:40"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row>
    <row r="253" spans="1:40"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row>
    <row r="254" spans="1:40"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row>
    <row r="255" spans="1:40"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row>
    <row r="256" spans="1:40"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row>
    <row r="257" spans="1:40"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row>
    <row r="258" spans="1:40"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row>
    <row r="259" spans="1:40"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row>
    <row r="260" spans="1:40"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row>
    <row r="261" spans="1:40"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row>
    <row r="262" spans="1:40"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row>
    <row r="263" spans="1:40"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row>
    <row r="264" spans="1:40"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row>
    <row r="265" spans="1:40"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row>
    <row r="266" spans="1:40"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row>
    <row r="267" spans="1:40"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row>
    <row r="268" spans="1:40"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row>
    <row r="269" spans="1:40"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row>
    <row r="270" spans="1:40"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row>
    <row r="271" spans="1:40"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row>
    <row r="272" spans="1:40"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row>
    <row r="273" spans="1:40"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row>
    <row r="274" spans="1:40"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row>
    <row r="275" spans="1:40"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row>
    <row r="276" spans="1:40"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row>
    <row r="277" spans="1:40"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row>
    <row r="278" spans="1:40"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row>
    <row r="279" spans="1:40"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row>
    <row r="280" spans="1:40"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row>
    <row r="281" spans="1:40"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row>
    <row r="282" spans="1:40"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row>
    <row r="283" spans="1:40"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row>
    <row r="284" spans="1:40"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row>
    <row r="285" spans="1:40"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row>
    <row r="286" spans="1:40"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row>
    <row r="287" spans="1:40"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row>
    <row r="288" spans="1:40"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row>
    <row r="289" spans="1:40"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row>
    <row r="290" spans="1:40"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row>
    <row r="291" spans="1:40"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row>
    <row r="292" spans="1:40"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row>
    <row r="293" spans="1:40"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row>
    <row r="294" spans="1:40"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row>
    <row r="295" spans="1:40"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row>
    <row r="296" spans="1:40"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row>
    <row r="297" spans="1:40"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row>
    <row r="298" spans="1:40"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row>
    <row r="299" spans="1:40"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row>
    <row r="300" spans="1:40"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row>
    <row r="301" spans="1:40"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row>
    <row r="302" spans="1:40"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row>
    <row r="303" spans="1:40"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row>
    <row r="304" spans="1:40"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row>
    <row r="305" spans="1:40"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row>
    <row r="306" spans="1:40"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row>
    <row r="307" spans="1:40"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row>
    <row r="308" spans="1:40"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row>
    <row r="309" spans="1:40"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row>
    <row r="310" spans="1:40"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row>
    <row r="311" spans="1:40"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row>
    <row r="312" spans="1:40"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row>
    <row r="313" spans="1:40"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row>
    <row r="314" spans="1:40"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row>
    <row r="315" spans="1:40"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row>
    <row r="316" spans="1:40"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row>
    <row r="317" spans="1:40"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row>
    <row r="318" spans="1:40"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row>
    <row r="319" spans="1:40"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row>
    <row r="320" spans="1:40"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row>
    <row r="321" spans="1:40"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row>
    <row r="322" spans="1:40"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row>
    <row r="323" spans="1:40"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row>
    <row r="324" spans="1:40"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row>
    <row r="325" spans="1:40"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row>
    <row r="326" spans="1:40"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row>
    <row r="327" spans="1:40"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row>
    <row r="328" spans="1:40"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row>
    <row r="329" spans="1:40"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row>
    <row r="330" spans="1:40"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row>
    <row r="331" spans="1:40"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row>
    <row r="332" spans="1:40"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row>
    <row r="333" spans="1:40"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row>
    <row r="334" spans="1:40"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row>
    <row r="335" spans="1:40"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row>
    <row r="336" spans="1:40"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row>
    <row r="337" spans="1:40"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row>
    <row r="338" spans="1:40"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row>
    <row r="339" spans="1:40"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row>
    <row r="340" spans="1:40"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row>
    <row r="341" spans="1:40"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row>
    <row r="342" spans="1:40"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row>
    <row r="343" spans="1:40"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row>
    <row r="344" spans="1:40"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row>
    <row r="345" spans="1:40"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row>
    <row r="346" spans="1:40"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row>
    <row r="347" spans="1:40"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row>
    <row r="348" spans="1:40"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row>
    <row r="349" spans="1:40"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row>
    <row r="350" spans="1:40"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row>
    <row r="351" spans="1:40"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row>
    <row r="353" spans="1:40"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row>
    <row r="354" spans="1:40"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row>
    <row r="355" spans="1:40"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row>
    <row r="356" spans="1:40"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row>
    <row r="357" spans="1:40"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row>
    <row r="358" spans="1:40"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row>
    <row r="359" spans="1:40"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row>
    <row r="360" spans="1:40"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row>
    <row r="361" spans="1:40"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row>
    <row r="362" spans="1:40"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row>
    <row r="363" spans="1:40"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row>
    <row r="364" spans="1:40"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row>
    <row r="365" spans="1:40"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row>
    <row r="366" spans="1:40"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row>
    <row r="367" spans="1:40"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row>
    <row r="368" spans="1:40"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row>
    <row r="369" spans="1:40"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row>
    <row r="370" spans="1:40"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row>
    <row r="371" spans="1:40"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row>
    <row r="372" spans="1:40"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row>
    <row r="373" spans="1:40"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row>
    <row r="374" spans="1:40"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row>
    <row r="375" spans="1:40"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row>
    <row r="376" spans="1:40"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row>
    <row r="377" spans="1:40"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row>
    <row r="378" spans="1:40"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row>
    <row r="379" spans="1:40"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row>
    <row r="380" spans="1:40"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row>
    <row r="381" spans="1:40"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row>
    <row r="382" spans="1:40"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row>
    <row r="383" spans="1:40"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row>
    <row r="384" spans="1:40"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row>
    <row r="385" spans="1:40"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row>
    <row r="386" spans="1:40"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row>
    <row r="387" spans="1:40"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row>
    <row r="388" spans="1:40"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row>
    <row r="389" spans="1:40"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row>
    <row r="390" spans="1:40"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row>
    <row r="391" spans="1:40"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row>
    <row r="392" spans="1:40"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row>
    <row r="393" spans="1:40"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row>
    <row r="394" spans="1:40"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row>
    <row r="395" spans="1:40"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row>
    <row r="396" spans="1:40"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row>
    <row r="397" spans="1:40"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row>
    <row r="398" spans="1:40"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row>
    <row r="399" spans="1:40"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row>
    <row r="400" spans="1:40"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row>
    <row r="401" spans="1:40"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row>
    <row r="402" spans="1:40"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row>
    <row r="403" spans="1:40"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row>
    <row r="404" spans="1:40"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row>
    <row r="405" spans="1:40"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row>
    <row r="406" spans="1:40"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row>
    <row r="407" spans="1:40"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row>
    <row r="408" spans="1:40"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row>
    <row r="409" spans="1:40"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row>
    <row r="410" spans="1:40"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row>
    <row r="411" spans="1:40"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row>
    <row r="412" spans="1:40"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row>
    <row r="413" spans="1:40"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row>
    <row r="414" spans="1:40"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row>
    <row r="415" spans="1:40"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row>
    <row r="416" spans="1:40"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row>
    <row r="417" spans="1:40"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row>
    <row r="418" spans="1:40"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row>
    <row r="419" spans="1:40"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row>
    <row r="420" spans="1:40"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row>
    <row r="421" spans="1:40"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row>
    <row r="422" spans="1:40"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row>
    <row r="423" spans="1:40"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row>
    <row r="424" spans="1:40"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row>
    <row r="425" spans="1:40"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row>
    <row r="426" spans="1:40"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row>
    <row r="427" spans="1:40"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row>
    <row r="428" spans="1:40"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row>
    <row r="429" spans="1:40"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row>
    <row r="430" spans="1:40"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row>
    <row r="431" spans="1:40"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row>
    <row r="432" spans="1:40"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row>
    <row r="433" spans="1:40"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row>
    <row r="434" spans="1:40"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row>
    <row r="435" spans="1:40"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row>
    <row r="436" spans="1:40"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row>
    <row r="437" spans="1:40"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row>
    <row r="438" spans="1:40"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row>
    <row r="439" spans="1:40"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row>
    <row r="440" spans="1:40"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row>
    <row r="441" spans="1:40"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row>
    <row r="442" spans="1:40"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row>
    <row r="443" spans="1:40"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row>
    <row r="444" spans="1:40"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row>
    <row r="445" spans="1:40"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row>
    <row r="446" spans="1:40"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row>
    <row r="447" spans="1:40"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row>
    <row r="448" spans="1:40"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row>
    <row r="449" spans="1:40"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row>
    <row r="450" spans="1:40"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row>
    <row r="451" spans="1:40"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row>
    <row r="452" spans="1:40"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row>
    <row r="453" spans="1:40"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row>
    <row r="454" spans="1:40"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row>
    <row r="455" spans="1:40"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row>
    <row r="456" spans="1:40"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row>
    <row r="457" spans="1:40"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row>
    <row r="458" spans="1:40"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row>
    <row r="459" spans="1:40"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row>
    <row r="460" spans="1:40"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row>
    <row r="461" spans="1:40"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row>
    <row r="462" spans="1:40"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row>
    <row r="463" spans="1:40"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row>
    <row r="464" spans="1:40"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row>
    <row r="465" spans="1:40"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row>
    <row r="466" spans="1:40"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row>
    <row r="467" spans="1:40"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row>
    <row r="468" spans="1:40"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row>
    <row r="469" spans="1:40"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row>
    <row r="470" spans="1:40"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row>
    <row r="471" spans="1:40"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row>
    <row r="472" spans="1:40"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row>
    <row r="473" spans="1:40"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row>
    <row r="474" spans="1:40"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row>
    <row r="475" spans="1:40"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row>
    <row r="476" spans="1:40"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row>
    <row r="477" spans="1:40"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row>
    <row r="478" spans="1:40"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row>
    <row r="479" spans="1:40"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row>
    <row r="480" spans="1:40"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row>
    <row r="481" spans="1:40"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row>
    <row r="482" spans="1:40"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row>
    <row r="483" spans="1:40"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row>
    <row r="484" spans="1:40"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row>
    <row r="485" spans="1:40"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row>
    <row r="486" spans="1:40"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row>
    <row r="487" spans="1:40"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row>
    <row r="488" spans="1:40"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row>
    <row r="489" spans="1:40"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row>
    <row r="490" spans="1:40"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row>
    <row r="491" spans="1:40"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row>
    <row r="492" spans="1:40"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row>
    <row r="493" spans="1:40"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row>
    <row r="494" spans="1:40"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row>
    <row r="495" spans="1:40"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row>
    <row r="496" spans="1:40"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row>
    <row r="497" spans="1:40"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row>
    <row r="498" spans="1:40"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row>
    <row r="499" spans="1:40"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row>
    <row r="500" spans="1:40"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row>
    <row r="501" spans="1:40"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row>
    <row r="502" spans="1:40"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row>
    <row r="503" spans="1:40"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row>
    <row r="504" spans="1:40"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row>
    <row r="505" spans="1:40"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row>
    <row r="506" spans="1:40"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row>
    <row r="507" spans="1:40"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row>
    <row r="508" spans="1:40"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row>
    <row r="509" spans="1:40"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row>
    <row r="510" spans="1:40"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row>
    <row r="511" spans="1:40"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row>
    <row r="512" spans="1:40"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row>
    <row r="513" spans="1:40"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row>
    <row r="514" spans="1:40"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row>
    <row r="515" spans="1:40"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row>
    <row r="516" spans="1:40"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row>
    <row r="517" spans="1:40"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row>
    <row r="518" spans="1:40"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row>
    <row r="519" spans="1:40"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row>
    <row r="520" spans="1:40"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row>
    <row r="521" spans="1:40"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row>
    <row r="522" spans="1:40"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row>
    <row r="523" spans="1:40"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row>
    <row r="524" spans="1:40"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row>
    <row r="525" spans="1:40"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row>
    <row r="526" spans="1:40"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row>
    <row r="527" spans="1:40"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row>
    <row r="528" spans="1:40"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row>
    <row r="529" spans="1:40"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row>
    <row r="530" spans="1:40"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row>
    <row r="531" spans="1:40"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row>
    <row r="532" spans="1:40"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row>
    <row r="533" spans="1:40"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row>
    <row r="534" spans="1:40"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row>
    <row r="535" spans="1:40"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row>
    <row r="536" spans="1:40"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row>
    <row r="537" spans="1:40"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row>
    <row r="538" spans="1:40"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row>
    <row r="539" spans="1:40"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row>
    <row r="540" spans="1:40"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row>
    <row r="541" spans="1:40"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row>
    <row r="542" spans="1:40"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row>
    <row r="543" spans="1:40"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row>
    <row r="544" spans="1:40"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row>
    <row r="545" spans="1:40"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row>
    <row r="546" spans="1:40"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row>
    <row r="547" spans="1:40"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row>
    <row r="548" spans="1:40"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row>
    <row r="549" spans="1:40"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row>
    <row r="550" spans="1:40"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row>
    <row r="551" spans="1:40"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row>
    <row r="552" spans="1:40"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row>
    <row r="553" spans="1:40"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row>
    <row r="554" spans="1:40"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row>
    <row r="555" spans="1:40"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row>
    <row r="556" spans="1:40"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row>
    <row r="557" spans="1:40"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row>
    <row r="558" spans="1:40"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row>
    <row r="559" spans="1:40"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row>
    <row r="560" spans="1:40"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row>
    <row r="561" spans="1:40"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row>
    <row r="562" spans="1:40"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row>
    <row r="563" spans="1:40"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row>
    <row r="564" spans="1:40"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row>
    <row r="565" spans="1:40"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row>
    <row r="566" spans="1:40"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row>
    <row r="567" spans="1:40"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row>
    <row r="568" spans="1:40"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row>
    <row r="569" spans="1:40"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row>
    <row r="570" spans="1:40"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row>
    <row r="571" spans="1:40"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row>
    <row r="572" spans="1:40"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row>
    <row r="573" spans="1:40"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row>
    <row r="574" spans="1:40"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row>
    <row r="575" spans="1:40"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row>
    <row r="576" spans="1:40"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row>
    <row r="577" spans="1:40"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row>
    <row r="578" spans="1:40"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row>
    <row r="579" spans="1:40"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row>
    <row r="580" spans="1:40"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row>
    <row r="581" spans="1:40"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row>
    <row r="582" spans="1:40"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row>
    <row r="583" spans="1:40"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row>
    <row r="584" spans="1:40"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row>
    <row r="585" spans="1:40"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row>
    <row r="586" spans="1:40"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row>
    <row r="587" spans="1:40"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row>
    <row r="588" spans="1:40"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row>
    <row r="589" spans="1:40"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row>
    <row r="590" spans="1:40"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row>
    <row r="591" spans="1:40"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row>
    <row r="592" spans="1:40"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row>
    <row r="593" spans="1:40"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row>
    <row r="594" spans="1:40"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row>
    <row r="595" spans="1:40"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row>
    <row r="596" spans="1:40"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row>
    <row r="597" spans="1:40"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row>
    <row r="598" spans="1:40"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row>
    <row r="599" spans="1:40"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row>
    <row r="600" spans="1:40"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row>
    <row r="601" spans="1:40"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row>
    <row r="602" spans="1:40"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row>
    <row r="603" spans="1:40"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row>
    <row r="604" spans="1:40"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row>
    <row r="605" spans="1:40"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row>
    <row r="606" spans="1:40"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row>
    <row r="607" spans="1:40"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row>
    <row r="608" spans="1:40"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row>
    <row r="609" spans="1:40"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row>
    <row r="610" spans="1:40"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row>
    <row r="611" spans="1:40"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row>
    <row r="612" spans="1:40"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row>
    <row r="613" spans="1:40"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row>
    <row r="614" spans="1:40"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row>
    <row r="615" spans="1:40"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row>
    <row r="616" spans="1:40"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row>
    <row r="617" spans="1:40"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row>
    <row r="618" spans="1:40"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row>
    <row r="619" spans="1:40"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row>
    <row r="620" spans="1:40"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row>
    <row r="621" spans="1:40"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row>
    <row r="622" spans="1:40"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row>
    <row r="623" spans="1:40"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row>
    <row r="624" spans="1:40"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row>
    <row r="625" spans="1:40"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row>
    <row r="626" spans="1:40"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row>
    <row r="627" spans="1:40"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row>
    <row r="628" spans="1:40"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row>
    <row r="629" spans="1:40"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row>
    <row r="630" spans="1:40"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row>
    <row r="631" spans="1:40"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row>
    <row r="632" spans="1:40"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row>
    <row r="633" spans="1:40"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row>
    <row r="634" spans="1:40"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row>
    <row r="635" spans="1:40"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row>
    <row r="636" spans="1:40"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row>
    <row r="637" spans="1:40"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row>
    <row r="638" spans="1:40"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row>
    <row r="639" spans="1:40"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row>
    <row r="640" spans="1:40"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row>
    <row r="641" spans="1:40"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row>
    <row r="642" spans="1:40"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row>
    <row r="643" spans="1:40"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row>
    <row r="644" spans="1:40"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row>
    <row r="645" spans="1:40"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row>
    <row r="646" spans="1:40"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row>
    <row r="647" spans="1:40"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row>
    <row r="648" spans="1:40"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row>
    <row r="649" spans="1:40"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row>
    <row r="650" spans="1:40"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row>
    <row r="651" spans="1:40"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row>
    <row r="652" spans="1:40"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row>
    <row r="653" spans="1:40"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row>
    <row r="654" spans="1:40"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row>
    <row r="655" spans="1:40"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row>
    <row r="656" spans="1:40"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row>
    <row r="657" spans="1:40"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row>
    <row r="658" spans="1:40"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row>
    <row r="659" spans="1:40"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row>
    <row r="660" spans="1:40"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row>
    <row r="661" spans="1:40"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row>
    <row r="662" spans="1:40"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row>
    <row r="663" spans="1:40"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row>
    <row r="664" spans="1:40"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row>
    <row r="665" spans="1:40"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row>
    <row r="666" spans="1:40"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row>
    <row r="667" spans="1:40"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row>
    <row r="668" spans="1:40"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row>
    <row r="669" spans="1:40"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row>
    <row r="670" spans="1:40"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row>
    <row r="671" spans="1:40"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row>
    <row r="672" spans="1:40"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row>
    <row r="673" spans="1:40"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row>
    <row r="674" spans="1:40"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row>
    <row r="675" spans="1:40"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row>
    <row r="676" spans="1:40"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row>
    <row r="677" spans="1:40"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row>
    <row r="678" spans="1:40"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row>
    <row r="679" spans="1:40"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row>
    <row r="680" spans="1:40"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row>
    <row r="681" spans="1:40"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row>
    <row r="682" spans="1:40"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row>
    <row r="683" spans="1:40"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row>
    <row r="684" spans="1:40"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row>
    <row r="685" spans="1:40"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row>
    <row r="686" spans="1:40"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row>
    <row r="687" spans="1:40"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row>
    <row r="688" spans="1:40"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row>
    <row r="689" spans="1:40"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row>
    <row r="690" spans="1:40"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row>
    <row r="691" spans="1:40"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row>
    <row r="692" spans="1:40"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row>
    <row r="693" spans="1:40"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row>
    <row r="694" spans="1:40"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row>
    <row r="695" spans="1:40"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row>
    <row r="696" spans="1:40"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row>
    <row r="697" spans="1:40"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row>
    <row r="698" spans="1:40"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row>
    <row r="699" spans="1:40"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row>
    <row r="700" spans="1:40"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row>
    <row r="701" spans="1:40"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row>
    <row r="702" spans="1:40"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row>
    <row r="703" spans="1:40"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row>
    <row r="704" spans="1:40"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row>
    <row r="705" spans="1:40"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row>
    <row r="706" spans="1:40"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row>
    <row r="707" spans="1:40"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row>
    <row r="708" spans="1:40"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row>
    <row r="709" spans="1:40"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row>
    <row r="710" spans="1:40"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row>
    <row r="711" spans="1:40"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row>
    <row r="712" spans="1:40"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row>
    <row r="713" spans="1:40"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row>
    <row r="714" spans="1:40"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row>
    <row r="715" spans="1:40"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row>
    <row r="716" spans="1:40"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row>
    <row r="717" spans="1:40"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row>
    <row r="718" spans="1:40"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row>
    <row r="719" spans="1:40"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row>
    <row r="720" spans="1:40"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row>
    <row r="721" spans="1:40"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row>
    <row r="722" spans="1:40"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row>
    <row r="723" spans="1:40"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row>
    <row r="724" spans="1:40"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row>
    <row r="725" spans="1:40"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row>
    <row r="726" spans="1:40"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row>
    <row r="727" spans="1:40"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row>
    <row r="728" spans="1:40"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row>
    <row r="729" spans="1:40"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row>
    <row r="730" spans="1:40"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row>
    <row r="731" spans="1:40"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row>
    <row r="732" spans="1:40"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row>
    <row r="733" spans="1:40"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row>
    <row r="734" spans="1:40"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row>
    <row r="735" spans="1:40"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row>
    <row r="736" spans="1:40"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row>
    <row r="737" spans="1:40"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row>
    <row r="738" spans="1:40"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row>
    <row r="739" spans="1:40"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row>
    <row r="740" spans="1:40"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row>
    <row r="741" spans="1:40"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row>
    <row r="742" spans="1:40"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row>
    <row r="743" spans="1:40"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row>
    <row r="744" spans="1:40"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row>
    <row r="745" spans="1:40"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row>
    <row r="746" spans="1:40"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row>
    <row r="747" spans="1:40"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row>
    <row r="748" spans="1:40"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row>
    <row r="749" spans="1:40"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row>
    <row r="750" spans="1:40"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row>
    <row r="751" spans="1:40"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row>
    <row r="752" spans="1:40"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row>
    <row r="753" spans="1:40"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row>
    <row r="754" spans="1:40"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row>
    <row r="755" spans="1:40"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row>
    <row r="756" spans="1:40"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row>
    <row r="757" spans="1:40"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row>
    <row r="758" spans="1:40"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row>
    <row r="759" spans="1:40"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row>
    <row r="760" spans="1:40"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row>
    <row r="761" spans="1:40"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row>
    <row r="762" spans="1:40"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row>
    <row r="763" spans="1:40"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row>
    <row r="764" spans="1:40"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row>
    <row r="765" spans="1:40"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row>
    <row r="766" spans="1:40"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row>
    <row r="767" spans="1:40"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row>
    <row r="768" spans="1:40"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row>
    <row r="769" spans="1:40"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row>
    <row r="770" spans="1:40"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row>
    <row r="771" spans="1:40"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row>
    <row r="772" spans="1:40"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row>
    <row r="773" spans="1:40"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row>
    <row r="774" spans="1:40"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row>
    <row r="775" spans="1:40"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row>
    <row r="776" spans="1:40"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row>
    <row r="777" spans="1:40"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row>
    <row r="778" spans="1:40"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row>
    <row r="779" spans="1:40"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row>
    <row r="780" spans="1:40"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row>
    <row r="781" spans="1:40"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row>
    <row r="782" spans="1:40"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row>
    <row r="783" spans="1:40"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row>
    <row r="784" spans="1:40"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row>
    <row r="785" spans="1:40"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row>
    <row r="786" spans="1:40"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row>
    <row r="787" spans="1:40"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row>
    <row r="788" spans="1:40"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row>
    <row r="789" spans="1:40"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row>
    <row r="790" spans="1:40"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row>
    <row r="791" spans="1:40"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row>
    <row r="792" spans="1:40"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row>
    <row r="793" spans="1:40"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row>
    <row r="794" spans="1:40"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row>
    <row r="795" spans="1:40"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row>
    <row r="796" spans="1:40"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row>
    <row r="797" spans="1:40"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row>
    <row r="798" spans="1:40"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row>
    <row r="799" spans="1:40"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row>
    <row r="800" spans="1:40"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row>
    <row r="801" spans="1:40"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row>
    <row r="802" spans="1:40"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row>
    <row r="803" spans="1:40"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row>
    <row r="804" spans="1:40"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row>
    <row r="805" spans="1:40"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row>
    <row r="806" spans="1:40"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row>
    <row r="807" spans="1:40"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row>
    <row r="808" spans="1:40"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row>
    <row r="809" spans="1:40"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row>
    <row r="810" spans="1:40"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row>
    <row r="811" spans="1:40"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row>
    <row r="812" spans="1:40"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row>
    <row r="813" spans="1:40"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row>
    <row r="814" spans="1:40"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row>
    <row r="815" spans="1:40"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row>
    <row r="816" spans="1:40"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row>
    <row r="817" spans="1:40"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row>
    <row r="818" spans="1:40"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row>
    <row r="819" spans="1:40"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row>
    <row r="820" spans="1:40"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row>
    <row r="821" spans="1:40"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row>
    <row r="822" spans="1:40"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row>
    <row r="823" spans="1:40"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row>
    <row r="824" spans="1:40"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row>
    <row r="825" spans="1:40"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row>
    <row r="826" spans="1:40"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row>
    <row r="827" spans="1:40"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row>
    <row r="828" spans="1:40"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row>
    <row r="829" spans="1:40"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row>
    <row r="830" spans="1:40"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row>
    <row r="831" spans="1:40"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row>
    <row r="832" spans="1:40"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row>
    <row r="833" spans="1:40"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row>
    <row r="834" spans="1:40"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row>
    <row r="835" spans="1:40"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row>
    <row r="836" spans="1:40"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row>
    <row r="837" spans="1:40"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row>
    <row r="838" spans="1:40"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row>
    <row r="839" spans="1:40"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row>
    <row r="840" spans="1:40"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row>
    <row r="841" spans="1:40"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row>
    <row r="842" spans="1:40"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row>
    <row r="843" spans="1:40"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row>
    <row r="844" spans="1:40"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row>
    <row r="845" spans="1:40"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row>
    <row r="846" spans="1:40"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row>
    <row r="847" spans="1:40"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row>
    <row r="848" spans="1:40"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row>
    <row r="849" spans="1:40"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row>
    <row r="850" spans="1:40"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row>
    <row r="851" spans="1:40"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row>
    <row r="852" spans="1:40"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row>
    <row r="853" spans="1:40"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row>
    <row r="854" spans="1:40"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row>
    <row r="855" spans="1:40"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row>
    <row r="856" spans="1:40"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row>
    <row r="857" spans="1:40"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row>
    <row r="858" spans="1:40"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row>
    <row r="859" spans="1:40"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row>
    <row r="860" spans="1:40"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row>
    <row r="861" spans="1:40"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row>
    <row r="862" spans="1:40"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row>
    <row r="863" spans="1:40"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row>
    <row r="864" spans="1:40"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row>
    <row r="865" spans="1:40"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row>
    <row r="866" spans="1:40"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row>
    <row r="867" spans="1:40"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row>
    <row r="868" spans="1:40"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row>
    <row r="869" spans="1:40"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row>
    <row r="870" spans="1:40"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row>
    <row r="871" spans="1:40"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row>
    <row r="872" spans="1:40"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row>
    <row r="873" spans="1:40"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row>
    <row r="874" spans="1:40"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row>
    <row r="875" spans="1:40"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row>
    <row r="876" spans="1:40"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row>
    <row r="877" spans="1:40"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row>
    <row r="878" spans="1:40"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row>
    <row r="879" spans="1:40"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row>
    <row r="880" spans="1:40"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row>
    <row r="881" spans="1:40"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row>
    <row r="882" spans="1:40"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row>
    <row r="883" spans="1:40"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row>
    <row r="884" spans="1:40"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row>
    <row r="885" spans="1:40"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row>
    <row r="886" spans="1:40"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row>
    <row r="887" spans="1:40"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row>
    <row r="888" spans="1:40"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row>
    <row r="889" spans="1:40"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row>
    <row r="890" spans="1:40"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row>
    <row r="891" spans="1:40"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row>
    <row r="892" spans="1:40"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row>
    <row r="893" spans="1:40"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row>
    <row r="894" spans="1:40"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row>
    <row r="895" spans="1:40"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row>
    <row r="896" spans="1:40"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row>
    <row r="897" spans="1:40"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row>
    <row r="898" spans="1:40"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row>
    <row r="899" spans="1:40"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row>
    <row r="900" spans="1:40"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row>
    <row r="901" spans="1:40"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row>
    <row r="902" spans="1:40"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row>
    <row r="903" spans="1:40"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row>
    <row r="904" spans="1:40"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row>
    <row r="905" spans="1:40"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row>
    <row r="906" spans="1:40"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row>
    <row r="907" spans="1:40"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row>
    <row r="908" spans="1:40"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row>
    <row r="909" spans="1:40"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row>
    <row r="910" spans="1:40"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row>
    <row r="911" spans="1:40"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row>
    <row r="912" spans="1:40"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row>
    <row r="913" spans="1:40"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row>
    <row r="914" spans="1:40"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row>
    <row r="915" spans="1:40"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row>
    <row r="916" spans="1:40"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row>
    <row r="917" spans="1:40"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row>
    <row r="918" spans="1:40"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row>
    <row r="919" spans="1:40"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row>
    <row r="920" spans="1:40"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row>
    <row r="921" spans="1:40"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row>
    <row r="922" spans="1:40"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row>
    <row r="923" spans="1:40"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row>
    <row r="924" spans="1:40"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row>
    <row r="925" spans="1:40"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row>
    <row r="926" spans="1:40"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row>
    <row r="927" spans="1:40"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row>
    <row r="928" spans="1:40"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row>
    <row r="929" spans="1:40"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row>
    <row r="930" spans="1:40"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row>
    <row r="931" spans="1:40"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row>
    <row r="932" spans="1:40"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row>
    <row r="933" spans="1:40"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row>
    <row r="934" spans="1:40"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row>
    <row r="935" spans="1:40"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row>
    <row r="936" spans="1:40"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row>
    <row r="937" spans="1:40"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row>
    <row r="938" spans="1:40"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row>
    <row r="939" spans="1:40"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row>
    <row r="940" spans="1:40"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row>
    <row r="941" spans="1:40"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row>
    <row r="942" spans="1:40"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row>
    <row r="943" spans="1:40"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row>
    <row r="944" spans="1:40"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row>
    <row r="945" spans="1:40"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row>
    <row r="946" spans="1:40"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row>
    <row r="947" spans="1:40"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row>
    <row r="948" spans="1:40"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row>
    <row r="949" spans="1:40"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row>
    <row r="950" spans="1:40"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row>
    <row r="951" spans="1:40"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row>
    <row r="952" spans="1:40"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row>
    <row r="953" spans="1:40"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row>
    <row r="954" spans="1:40"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row>
    <row r="955" spans="1:40"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row>
    <row r="956" spans="1:40"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row>
    <row r="957" spans="1:40"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row>
    <row r="958" spans="1:40"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row>
    <row r="959" spans="1:40"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row>
    <row r="960" spans="1:40"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row>
    <row r="961" spans="1:40"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row>
    <row r="962" spans="1:40"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row>
    <row r="963" spans="1:40"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row>
    <row r="964" spans="1:40"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row>
    <row r="965" spans="1:40"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row>
    <row r="966" spans="1:40"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row>
    <row r="967" spans="1:40"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row>
    <row r="968" spans="1:40"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row>
    <row r="969" spans="1:40"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row>
    <row r="970" spans="1:40"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row>
    <row r="971" spans="1:40"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row>
    <row r="972" spans="1:40"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row>
    <row r="973" spans="1:40"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row>
    <row r="974" spans="1:40"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row>
    <row r="975" spans="1:40"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row>
    <row r="976" spans="1:40"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row>
    <row r="977" spans="1:40"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row>
    <row r="978" spans="1:40"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row>
    <row r="979" spans="1:40"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row>
    <row r="980" spans="1:40"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row>
    <row r="981" spans="1:40"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row>
    <row r="982" spans="1:40"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row>
    <row r="983" spans="1:40"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row>
    <row r="984" spans="1:40"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row>
    <row r="985" spans="1:40"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row>
    <row r="986" spans="1:40"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row>
    <row r="987" spans="1:40"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row>
    <row r="988" spans="1:40"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row>
    <row r="989" spans="1:40"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row>
    <row r="990" spans="1:40"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row>
    <row r="991" spans="1:40"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row>
    <row r="992" spans="1:40"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row>
    <row r="993" spans="1:40"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row>
    <row r="994" spans="1:40"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row>
    <row r="995" spans="1:40"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row>
    <row r="996" spans="1:40"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row>
    <row r="997" spans="1:40"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row>
    <row r="998" spans="1:40"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row>
    <row r="999" spans="1:40"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row>
    <row r="1000" spans="1:40"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row>
  </sheetData>
  <mergeCells count="245">
    <mergeCell ref="A76:AN76"/>
    <mergeCell ref="H44:H45"/>
    <mergeCell ref="I44:I45"/>
    <mergeCell ref="A48:AN48"/>
    <mergeCell ref="A53:AN53"/>
    <mergeCell ref="A54:AN54"/>
    <mergeCell ref="A59:AN59"/>
    <mergeCell ref="A72:AN72"/>
    <mergeCell ref="B42:B43"/>
    <mergeCell ref="B44:B45"/>
    <mergeCell ref="C44:C45"/>
    <mergeCell ref="D44:D45"/>
    <mergeCell ref="E44:E45"/>
    <mergeCell ref="F44:F45"/>
    <mergeCell ref="G44:G45"/>
    <mergeCell ref="A73:AN73"/>
    <mergeCell ref="A75:AN75"/>
    <mergeCell ref="H68:H69"/>
    <mergeCell ref="I68:I69"/>
    <mergeCell ref="B66:B67"/>
    <mergeCell ref="B68:B69"/>
    <mergeCell ref="C68:C69"/>
    <mergeCell ref="D68:D69"/>
    <mergeCell ref="E68:E69"/>
    <mergeCell ref="C36:C37"/>
    <mergeCell ref="D36:D37"/>
    <mergeCell ref="E36:E37"/>
    <mergeCell ref="F36:F37"/>
    <mergeCell ref="G36:G37"/>
    <mergeCell ref="H36:H37"/>
    <mergeCell ref="I36:I37"/>
    <mergeCell ref="A40:AN40"/>
    <mergeCell ref="A41:AN41"/>
    <mergeCell ref="B36:B37"/>
    <mergeCell ref="B38:B39"/>
    <mergeCell ref="C38:C39"/>
    <mergeCell ref="D38:D39"/>
    <mergeCell ref="E38:E39"/>
    <mergeCell ref="F38:F39"/>
    <mergeCell ref="G38:G39"/>
    <mergeCell ref="H38:H39"/>
    <mergeCell ref="I38:I39"/>
    <mergeCell ref="H34:H35"/>
    <mergeCell ref="I34:I35"/>
    <mergeCell ref="B32:B33"/>
    <mergeCell ref="B34:B35"/>
    <mergeCell ref="C34:C35"/>
    <mergeCell ref="D34:D35"/>
    <mergeCell ref="E34:E35"/>
    <mergeCell ref="F34:F35"/>
    <mergeCell ref="G34:G35"/>
    <mergeCell ref="G32:G33"/>
    <mergeCell ref="H32:H33"/>
    <mergeCell ref="H30:H31"/>
    <mergeCell ref="I30:I31"/>
    <mergeCell ref="C32:C33"/>
    <mergeCell ref="D32:D33"/>
    <mergeCell ref="E32:E33"/>
    <mergeCell ref="F32:F33"/>
    <mergeCell ref="I32:I33"/>
    <mergeCell ref="C28:C29"/>
    <mergeCell ref="D28:D29"/>
    <mergeCell ref="E28:E29"/>
    <mergeCell ref="F28:F29"/>
    <mergeCell ref="G28:G29"/>
    <mergeCell ref="H28:H29"/>
    <mergeCell ref="I28:I29"/>
    <mergeCell ref="B28:B29"/>
    <mergeCell ref="B30:B31"/>
    <mergeCell ref="C30:C31"/>
    <mergeCell ref="D30:D31"/>
    <mergeCell ref="E30:E31"/>
    <mergeCell ref="F30:F31"/>
    <mergeCell ref="G30:G31"/>
    <mergeCell ref="A27:AN27"/>
    <mergeCell ref="B14:B15"/>
    <mergeCell ref="B16:B17"/>
    <mergeCell ref="C16:C17"/>
    <mergeCell ref="D16:D17"/>
    <mergeCell ref="E16:E17"/>
    <mergeCell ref="F16:F17"/>
    <mergeCell ref="G16:G17"/>
    <mergeCell ref="C23:C24"/>
    <mergeCell ref="D23:D24"/>
    <mergeCell ref="E23:E24"/>
    <mergeCell ref="F23:F24"/>
    <mergeCell ref="G23:G24"/>
    <mergeCell ref="H23:H24"/>
    <mergeCell ref="I23:I24"/>
    <mergeCell ref="B23:B24"/>
    <mergeCell ref="B25:B26"/>
    <mergeCell ref="C25:C26"/>
    <mergeCell ref="D25:D26"/>
    <mergeCell ref="E25:E26"/>
    <mergeCell ref="F25:F26"/>
    <mergeCell ref="G25:G26"/>
    <mergeCell ref="A8:AN8"/>
    <mergeCell ref="A9:AN9"/>
    <mergeCell ref="B10:B11"/>
    <mergeCell ref="C10:C11"/>
    <mergeCell ref="D10:D11"/>
    <mergeCell ref="E10:E11"/>
    <mergeCell ref="F10:F11"/>
    <mergeCell ref="I10:I11"/>
    <mergeCell ref="G12:G13"/>
    <mergeCell ref="H12:H13"/>
    <mergeCell ref="I12:I13"/>
    <mergeCell ref="I14:I15"/>
    <mergeCell ref="H16:H17"/>
    <mergeCell ref="I16:I17"/>
    <mergeCell ref="A18:AN18"/>
    <mergeCell ref="G10:G11"/>
    <mergeCell ref="H10:H11"/>
    <mergeCell ref="B12:B13"/>
    <mergeCell ref="C12:C13"/>
    <mergeCell ref="V6:X6"/>
    <mergeCell ref="Y6:AA6"/>
    <mergeCell ref="AB6:AD6"/>
    <mergeCell ref="AE6:AG6"/>
    <mergeCell ref="AH6:AJ6"/>
    <mergeCell ref="AK6:AM6"/>
    <mergeCell ref="A2:AN2"/>
    <mergeCell ref="A3:AN3"/>
    <mergeCell ref="G6:I6"/>
    <mergeCell ref="J6:L6"/>
    <mergeCell ref="M6:O6"/>
    <mergeCell ref="P6:R6"/>
    <mergeCell ref="S6:U6"/>
    <mergeCell ref="F68:F69"/>
    <mergeCell ref="G68:G69"/>
    <mergeCell ref="C66:C67"/>
    <mergeCell ref="D66:D67"/>
    <mergeCell ref="E66:E67"/>
    <mergeCell ref="F66:F67"/>
    <mergeCell ref="G66:G67"/>
    <mergeCell ref="H66:H67"/>
    <mergeCell ref="I66:I67"/>
    <mergeCell ref="B51:B52"/>
    <mergeCell ref="B55:B56"/>
    <mergeCell ref="C55:C56"/>
    <mergeCell ref="D55:D56"/>
    <mergeCell ref="E55:E56"/>
    <mergeCell ref="F55:F56"/>
    <mergeCell ref="G55:G56"/>
    <mergeCell ref="C57:C58"/>
    <mergeCell ref="D57:D58"/>
    <mergeCell ref="E57:E58"/>
    <mergeCell ref="F57:F58"/>
    <mergeCell ref="G57:G58"/>
    <mergeCell ref="H57:H58"/>
    <mergeCell ref="I57:I58"/>
    <mergeCell ref="H60:H61"/>
    <mergeCell ref="I60:I61"/>
    <mergeCell ref="B57:B58"/>
    <mergeCell ref="H55:H56"/>
    <mergeCell ref="I55:I56"/>
    <mergeCell ref="B62:B63"/>
    <mergeCell ref="B64:B65"/>
    <mergeCell ref="C64:C65"/>
    <mergeCell ref="D64:D65"/>
    <mergeCell ref="E64:E65"/>
    <mergeCell ref="F64:F65"/>
    <mergeCell ref="G64:G65"/>
    <mergeCell ref="B60:B61"/>
    <mergeCell ref="C60:C61"/>
    <mergeCell ref="D60:D61"/>
    <mergeCell ref="E60:E61"/>
    <mergeCell ref="F60:F61"/>
    <mergeCell ref="G60:G61"/>
    <mergeCell ref="C62:C63"/>
    <mergeCell ref="D62:D63"/>
    <mergeCell ref="E62:E63"/>
    <mergeCell ref="F62:F63"/>
    <mergeCell ref="G62:G63"/>
    <mergeCell ref="H62:H63"/>
    <mergeCell ref="I62:I63"/>
    <mergeCell ref="H64:H65"/>
    <mergeCell ref="I64:I65"/>
    <mergeCell ref="B19:B20"/>
    <mergeCell ref="B21:B22"/>
    <mergeCell ref="C21:C22"/>
    <mergeCell ref="D21:D22"/>
    <mergeCell ref="E21:E22"/>
    <mergeCell ref="F21:F22"/>
    <mergeCell ref="G21:G22"/>
    <mergeCell ref="H25:H26"/>
    <mergeCell ref="I25:I26"/>
    <mergeCell ref="C19:C20"/>
    <mergeCell ref="D19:D20"/>
    <mergeCell ref="E19:E20"/>
    <mergeCell ref="F19:F20"/>
    <mergeCell ref="G19:G20"/>
    <mergeCell ref="H19:H20"/>
    <mergeCell ref="I19:I20"/>
    <mergeCell ref="H21:H22"/>
    <mergeCell ref="I21:I22"/>
    <mergeCell ref="G51:G52"/>
    <mergeCell ref="D12:D13"/>
    <mergeCell ref="E12:E13"/>
    <mergeCell ref="F12:F13"/>
    <mergeCell ref="C14:C15"/>
    <mergeCell ref="D14:D15"/>
    <mergeCell ref="E14:E15"/>
    <mergeCell ref="F14:F15"/>
    <mergeCell ref="G14:G15"/>
    <mergeCell ref="H14:H15"/>
    <mergeCell ref="H51:H52"/>
    <mergeCell ref="H49:H50"/>
    <mergeCell ref="I49:I50"/>
    <mergeCell ref="C51:C52"/>
    <mergeCell ref="D51:D52"/>
    <mergeCell ref="E51:E52"/>
    <mergeCell ref="F51:F52"/>
    <mergeCell ref="I51:I52"/>
    <mergeCell ref="C46:C47"/>
    <mergeCell ref="D46:D47"/>
    <mergeCell ref="E46:E47"/>
    <mergeCell ref="F46:F47"/>
    <mergeCell ref="G46:G47"/>
    <mergeCell ref="H46:H47"/>
    <mergeCell ref="I46:I47"/>
    <mergeCell ref="B46:B47"/>
    <mergeCell ref="B49:B50"/>
    <mergeCell ref="C49:C50"/>
    <mergeCell ref="D49:D50"/>
    <mergeCell ref="E49:E50"/>
    <mergeCell ref="F49:F50"/>
    <mergeCell ref="G49:G50"/>
    <mergeCell ref="G42:G43"/>
    <mergeCell ref="H42:H43"/>
    <mergeCell ref="C42:C43"/>
    <mergeCell ref="D42:D43"/>
    <mergeCell ref="E42:E43"/>
    <mergeCell ref="F42:F43"/>
    <mergeCell ref="AN10:AN13"/>
    <mergeCell ref="AN15:AN17"/>
    <mergeCell ref="AN44:AN45"/>
    <mergeCell ref="AN46:AN47"/>
    <mergeCell ref="AN49:AN50"/>
    <mergeCell ref="I42:I43"/>
    <mergeCell ref="AN34:AN35"/>
    <mergeCell ref="AN36:AN37"/>
    <mergeCell ref="AN38:AN39"/>
    <mergeCell ref="AN42:AN43"/>
    <mergeCell ref="AN19:AN26"/>
  </mergeCells>
  <pageMargins left="0.7" right="0.7" top="0.75" bottom="0.75" header="0" footer="0"/>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opLeftCell="A4" workbookViewId="0">
      <selection activeCell="A6" sqref="A6"/>
    </sheetView>
  </sheetViews>
  <sheetFormatPr defaultColWidth="12.625" defaultRowHeight="15" customHeight="1" x14ac:dyDescent="0.2"/>
  <cols>
    <col min="1" max="1" width="56.25" customWidth="1"/>
    <col min="2" max="2" width="93" customWidth="1"/>
    <col min="3" max="6" width="8" customWidth="1"/>
    <col min="7" max="26" width="7.625" customWidth="1"/>
  </cols>
  <sheetData>
    <row r="1" spans="1:26" ht="15.75" x14ac:dyDescent="0.25">
      <c r="A1" s="1"/>
      <c r="B1" s="2"/>
      <c r="C1" s="2"/>
      <c r="D1" s="2"/>
      <c r="E1" s="2"/>
      <c r="F1" s="2"/>
      <c r="G1" s="2"/>
      <c r="H1" s="2"/>
      <c r="I1" s="2"/>
      <c r="J1" s="2"/>
      <c r="K1" s="2"/>
      <c r="L1" s="2"/>
      <c r="M1" s="2"/>
      <c r="N1" s="2"/>
      <c r="O1" s="2"/>
      <c r="P1" s="2"/>
      <c r="Q1" s="2"/>
      <c r="R1" s="2"/>
      <c r="S1" s="2"/>
      <c r="T1" s="2"/>
      <c r="U1" s="2"/>
      <c r="V1" s="2"/>
      <c r="W1" s="2"/>
      <c r="X1" s="2"/>
      <c r="Y1" s="2"/>
      <c r="Z1" s="2"/>
    </row>
    <row r="2" spans="1:26" x14ac:dyDescent="0.25">
      <c r="A2" s="196" t="s">
        <v>1</v>
      </c>
      <c r="B2" s="197"/>
      <c r="C2" s="3"/>
      <c r="D2" s="3"/>
      <c r="E2" s="3"/>
      <c r="F2" s="3"/>
      <c r="G2" s="3"/>
      <c r="H2" s="3"/>
      <c r="I2" s="3"/>
      <c r="J2" s="3"/>
      <c r="K2" s="3"/>
      <c r="L2" s="3"/>
      <c r="M2" s="3"/>
      <c r="N2" s="3"/>
      <c r="O2" s="3"/>
      <c r="P2" s="3"/>
      <c r="Q2" s="3"/>
      <c r="R2" s="3"/>
      <c r="S2" s="3"/>
      <c r="T2" s="3"/>
      <c r="U2" s="3"/>
      <c r="V2" s="3"/>
      <c r="W2" s="3"/>
      <c r="X2" s="3"/>
      <c r="Y2" s="3"/>
      <c r="Z2" s="3"/>
    </row>
    <row r="3" spans="1:26" ht="45" customHeight="1" x14ac:dyDescent="0.25">
      <c r="A3" s="254" t="s">
        <v>2</v>
      </c>
      <c r="B3" s="197"/>
      <c r="C3" s="4"/>
      <c r="D3" s="4"/>
      <c r="E3" s="4"/>
      <c r="F3" s="4"/>
      <c r="G3" s="4"/>
      <c r="H3" s="4"/>
      <c r="I3" s="4"/>
      <c r="J3" s="4"/>
      <c r="K3" s="4"/>
      <c r="L3" s="4"/>
      <c r="M3" s="4"/>
      <c r="N3" s="4"/>
      <c r="O3" s="4"/>
      <c r="P3" s="4"/>
      <c r="Q3" s="4"/>
      <c r="R3" s="4"/>
      <c r="S3" s="4"/>
      <c r="T3" s="4"/>
      <c r="U3" s="4"/>
      <c r="V3" s="4"/>
      <c r="W3" s="4"/>
      <c r="X3" s="4"/>
      <c r="Y3" s="4"/>
      <c r="Z3" s="4"/>
    </row>
    <row r="4" spans="1:26" x14ac:dyDescent="0.25">
      <c r="A4" s="5"/>
      <c r="B4" s="5"/>
      <c r="C4" s="3"/>
      <c r="D4" s="3"/>
      <c r="E4" s="3"/>
      <c r="F4" s="3"/>
      <c r="G4" s="3"/>
      <c r="H4" s="3"/>
      <c r="I4" s="3"/>
      <c r="J4" s="3"/>
      <c r="K4" s="3"/>
      <c r="L4" s="3"/>
      <c r="M4" s="3"/>
      <c r="N4" s="3"/>
      <c r="O4" s="3"/>
      <c r="P4" s="3"/>
      <c r="Q4" s="3"/>
      <c r="R4" s="3"/>
      <c r="S4" s="3"/>
      <c r="T4" s="3"/>
      <c r="U4" s="3"/>
      <c r="V4" s="3"/>
      <c r="W4" s="3"/>
      <c r="X4" s="3"/>
      <c r="Y4" s="3"/>
      <c r="Z4" s="3"/>
    </row>
    <row r="5" spans="1:26" ht="30" x14ac:dyDescent="0.25">
      <c r="A5" s="6" t="s">
        <v>4</v>
      </c>
      <c r="B5" s="6" t="s">
        <v>5</v>
      </c>
      <c r="C5" s="3"/>
      <c r="D5" s="3"/>
      <c r="E5" s="3"/>
      <c r="F5" s="3"/>
      <c r="G5" s="3"/>
      <c r="H5" s="3"/>
      <c r="I5" s="3"/>
      <c r="J5" s="3"/>
      <c r="K5" s="3"/>
      <c r="L5" s="3"/>
      <c r="M5" s="3"/>
      <c r="N5" s="3"/>
      <c r="O5" s="3"/>
      <c r="P5" s="3"/>
      <c r="Q5" s="3"/>
      <c r="R5" s="3"/>
      <c r="S5" s="3"/>
      <c r="T5" s="3"/>
      <c r="U5" s="3"/>
      <c r="V5" s="3"/>
      <c r="W5" s="3"/>
      <c r="X5" s="3"/>
      <c r="Y5" s="3"/>
      <c r="Z5" s="3"/>
    </row>
    <row r="6" spans="1:26" x14ac:dyDescent="0.25">
      <c r="A6" s="8" t="s">
        <v>8</v>
      </c>
      <c r="B6" s="157">
        <v>593</v>
      </c>
      <c r="C6" s="3"/>
      <c r="D6" s="3"/>
      <c r="E6" s="3"/>
      <c r="F6" s="3"/>
      <c r="G6" s="3"/>
      <c r="H6" s="3"/>
      <c r="I6" s="3"/>
      <c r="J6" s="3"/>
      <c r="K6" s="3"/>
      <c r="L6" s="3"/>
      <c r="M6" s="3"/>
      <c r="N6" s="3"/>
      <c r="O6" s="3"/>
      <c r="P6" s="3"/>
      <c r="Q6" s="3"/>
      <c r="R6" s="3"/>
      <c r="S6" s="3"/>
      <c r="T6" s="3"/>
      <c r="U6" s="3"/>
      <c r="V6" s="3"/>
      <c r="W6" s="3"/>
      <c r="X6" s="3"/>
      <c r="Y6" s="3"/>
      <c r="Z6" s="3"/>
    </row>
    <row r="7" spans="1:26" x14ac:dyDescent="0.25">
      <c r="A7" s="11" t="s">
        <v>10</v>
      </c>
      <c r="B7" s="158">
        <v>409</v>
      </c>
      <c r="C7" s="3"/>
      <c r="D7" s="3"/>
      <c r="E7" s="3"/>
      <c r="F7" s="3"/>
      <c r="G7" s="3"/>
      <c r="H7" s="3"/>
      <c r="I7" s="3"/>
      <c r="J7" s="3"/>
      <c r="K7" s="3"/>
      <c r="L7" s="3"/>
      <c r="M7" s="3"/>
      <c r="N7" s="3"/>
      <c r="O7" s="3"/>
      <c r="P7" s="3"/>
      <c r="Q7" s="3"/>
      <c r="R7" s="3"/>
      <c r="S7" s="3"/>
      <c r="T7" s="3"/>
      <c r="U7" s="3"/>
      <c r="V7" s="3"/>
      <c r="W7" s="3"/>
      <c r="X7" s="3"/>
      <c r="Y7" s="3"/>
      <c r="Z7" s="3"/>
    </row>
    <row r="8" spans="1:26" x14ac:dyDescent="0.25">
      <c r="A8" s="8" t="s">
        <v>11</v>
      </c>
      <c r="B8" s="159">
        <v>210</v>
      </c>
      <c r="C8" s="3"/>
      <c r="D8" s="3"/>
      <c r="E8" s="3"/>
      <c r="F8" s="3"/>
      <c r="G8" s="3"/>
      <c r="H8" s="3"/>
      <c r="I8" s="3"/>
      <c r="J8" s="3"/>
      <c r="K8" s="3"/>
      <c r="L8" s="3"/>
      <c r="M8" s="3"/>
      <c r="N8" s="3"/>
      <c r="O8" s="3"/>
      <c r="P8" s="3"/>
      <c r="Q8" s="3"/>
      <c r="R8" s="3"/>
      <c r="S8" s="3"/>
      <c r="T8" s="3"/>
      <c r="U8" s="3"/>
      <c r="V8" s="3"/>
      <c r="W8" s="3"/>
      <c r="X8" s="3"/>
      <c r="Y8" s="3"/>
      <c r="Z8" s="3"/>
    </row>
    <row r="9" spans="1:26" x14ac:dyDescent="0.25">
      <c r="A9" s="11" t="s">
        <v>12</v>
      </c>
      <c r="B9" s="160">
        <v>210</v>
      </c>
      <c r="C9" s="3"/>
      <c r="D9" s="3"/>
      <c r="E9" s="3"/>
      <c r="F9" s="3"/>
      <c r="G9" s="3"/>
      <c r="H9" s="3"/>
      <c r="I9" s="3"/>
      <c r="J9" s="3"/>
      <c r="K9" s="3"/>
      <c r="L9" s="3"/>
      <c r="M9" s="3"/>
      <c r="N9" s="3"/>
      <c r="O9" s="3"/>
      <c r="P9" s="3"/>
      <c r="Q9" s="3"/>
      <c r="R9" s="3"/>
      <c r="S9" s="3"/>
      <c r="T9" s="3"/>
      <c r="U9" s="3"/>
      <c r="V9" s="3"/>
      <c r="W9" s="3"/>
      <c r="X9" s="3"/>
      <c r="Y9" s="3"/>
      <c r="Z9" s="3"/>
    </row>
    <row r="10" spans="1:26"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x14ac:dyDescent="0.25">
      <c r="A11" s="14" t="s">
        <v>20</v>
      </c>
      <c r="B11" s="3"/>
      <c r="C11" s="3"/>
      <c r="D11" s="3"/>
      <c r="E11" s="3"/>
      <c r="F11" s="3"/>
      <c r="G11" s="3"/>
      <c r="H11" s="3"/>
      <c r="I11" s="3"/>
      <c r="J11" s="3"/>
      <c r="K11" s="3"/>
      <c r="L11" s="3"/>
      <c r="M11" s="3"/>
      <c r="N11" s="3"/>
      <c r="O11" s="3"/>
      <c r="P11" s="3"/>
      <c r="Q11" s="3"/>
      <c r="R11" s="3"/>
      <c r="S11" s="3"/>
      <c r="T11" s="3"/>
      <c r="U11" s="3"/>
      <c r="V11" s="3"/>
      <c r="W11" s="3"/>
      <c r="X11" s="3"/>
      <c r="Y11" s="3"/>
      <c r="Z11" s="3"/>
    </row>
    <row r="12" spans="1:26"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5.7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5.7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5.7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5.7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5.7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5.7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5.7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5.7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5.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5.7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5.7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5.7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5.7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5.7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5.7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5.7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5.7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5.7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5.7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5.7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5.7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5.7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5.7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5.7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5.7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5.7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5.7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5.7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5.7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5.7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5.7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5.7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5.7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5.7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5.7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5.7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5.7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2:B2"/>
    <mergeCell ref="A3:B3"/>
  </mergeCells>
  <pageMargins left="0.23622047244094491" right="0.23622047244094491" top="0.74803149606299213" bottom="0.74803149606299213" header="0" footer="0"/>
  <pageSetup paperSize="9" fitToHeight="0"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000"/>
  <sheetViews>
    <sheetView topLeftCell="I4" workbookViewId="0">
      <selection activeCell="N15" sqref="N15"/>
    </sheetView>
  </sheetViews>
  <sheetFormatPr defaultColWidth="12.625" defaultRowHeight="15" customHeight="1" x14ac:dyDescent="0.2"/>
  <cols>
    <col min="1" max="1" width="13.375" customWidth="1"/>
    <col min="2" max="2" width="16.375" customWidth="1"/>
    <col min="3" max="3" width="14.75" customWidth="1"/>
    <col min="4" max="4" width="22" customWidth="1"/>
    <col min="5" max="5" width="9.375" customWidth="1"/>
    <col min="6" max="7" width="8" customWidth="1"/>
    <col min="8" max="9" width="6.75" customWidth="1"/>
    <col min="10" max="10" width="12.875" customWidth="1"/>
    <col min="11" max="12" width="6.75" customWidth="1"/>
    <col min="13" max="13" width="13.875" customWidth="1"/>
    <col min="14" max="27" width="6.75" customWidth="1"/>
    <col min="28" max="28" width="9.75" customWidth="1"/>
    <col min="29" max="30" width="6.75" customWidth="1"/>
    <col min="31" max="31" width="9.75" customWidth="1"/>
    <col min="32" max="33" width="6.75" customWidth="1"/>
    <col min="34" max="34" width="11" customWidth="1"/>
    <col min="35" max="36" width="6.75" customWidth="1"/>
    <col min="37" max="37" width="10.5" customWidth="1"/>
    <col min="38" max="39" width="6.75" customWidth="1"/>
    <col min="40" max="40" width="11.25" customWidth="1"/>
    <col min="41" max="42" width="6.75" customWidth="1"/>
    <col min="43" max="43" width="11.25" customWidth="1"/>
    <col min="44" max="45" width="6.75" customWidth="1"/>
    <col min="46" max="46" width="11.875" customWidth="1"/>
    <col min="47" max="48" width="6.75" customWidth="1"/>
    <col min="49" max="49" width="12.375" customWidth="1"/>
    <col min="50" max="73" width="6.75" customWidth="1"/>
    <col min="74" max="74" width="19" customWidth="1"/>
  </cols>
  <sheetData>
    <row r="1" spans="1:74" ht="12.7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row>
    <row r="2" spans="1:74" ht="15" customHeight="1" x14ac:dyDescent="0.25">
      <c r="A2" s="196" t="s">
        <v>121</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row>
    <row r="3" spans="1:74" ht="12.75" customHeight="1" x14ac:dyDescent="0.25">
      <c r="A3" s="196" t="s">
        <v>122</v>
      </c>
      <c r="B3" s="197"/>
      <c r="C3" s="197"/>
      <c r="D3" s="197"/>
      <c r="E3" s="197"/>
      <c r="F3" s="197"/>
      <c r="G3" s="197"/>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7"/>
      <c r="AI3" s="197"/>
      <c r="AJ3" s="197"/>
      <c r="AK3" s="197"/>
      <c r="AL3" s="197"/>
      <c r="AM3" s="197"/>
      <c r="AN3" s="197"/>
      <c r="AO3" s="197"/>
      <c r="AP3" s="197"/>
      <c r="AQ3" s="197"/>
      <c r="AR3" s="197"/>
      <c r="AS3" s="197"/>
      <c r="AT3" s="197"/>
      <c r="AU3" s="197"/>
      <c r="AV3" s="197"/>
      <c r="AW3" s="197"/>
      <c r="AX3" s="197"/>
      <c r="AY3" s="197"/>
      <c r="AZ3" s="197"/>
      <c r="BA3" s="197"/>
      <c r="BB3" s="197"/>
      <c r="BC3" s="197"/>
      <c r="BD3" s="197"/>
      <c r="BE3" s="197"/>
      <c r="BF3" s="197"/>
      <c r="BG3" s="197"/>
      <c r="BH3" s="197"/>
      <c r="BI3" s="197"/>
      <c r="BJ3" s="197"/>
      <c r="BK3" s="197"/>
      <c r="BL3" s="197"/>
      <c r="BM3" s="197"/>
      <c r="BN3" s="197"/>
      <c r="BO3" s="197"/>
      <c r="BP3" s="197"/>
      <c r="BQ3" s="197"/>
      <c r="BR3" s="197"/>
      <c r="BS3" s="197"/>
      <c r="BT3" s="197"/>
      <c r="BU3" s="197"/>
      <c r="BV3" s="197"/>
    </row>
    <row r="4" spans="1:74" ht="12.75"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row>
    <row r="5" spans="1:74" ht="12.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row>
    <row r="6" spans="1:74" ht="15" customHeight="1" x14ac:dyDescent="0.2">
      <c r="A6" s="264" t="s">
        <v>123</v>
      </c>
      <c r="B6" s="264" t="s">
        <v>124</v>
      </c>
      <c r="C6" s="259" t="s">
        <v>22</v>
      </c>
      <c r="D6" s="264" t="s">
        <v>125</v>
      </c>
      <c r="E6" s="259" t="s">
        <v>16</v>
      </c>
      <c r="F6" s="264" t="s">
        <v>17</v>
      </c>
      <c r="G6" s="259" t="s">
        <v>126</v>
      </c>
      <c r="H6" s="265" t="s">
        <v>127</v>
      </c>
      <c r="I6" s="266"/>
      <c r="J6" s="236"/>
      <c r="K6" s="265" t="s">
        <v>128</v>
      </c>
      <c r="L6" s="266"/>
      <c r="M6" s="236"/>
      <c r="N6" s="272" t="s">
        <v>129</v>
      </c>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5"/>
    </row>
    <row r="7" spans="1:74" ht="45" customHeight="1" x14ac:dyDescent="0.2">
      <c r="A7" s="256"/>
      <c r="B7" s="256"/>
      <c r="C7" s="260"/>
      <c r="D7" s="256"/>
      <c r="E7" s="260"/>
      <c r="F7" s="256"/>
      <c r="G7" s="260"/>
      <c r="H7" s="267"/>
      <c r="I7" s="197"/>
      <c r="J7" s="268"/>
      <c r="K7" s="267"/>
      <c r="L7" s="197"/>
      <c r="M7" s="268"/>
      <c r="N7" s="262" t="s">
        <v>23</v>
      </c>
      <c r="O7" s="194"/>
      <c r="P7" s="194"/>
      <c r="Q7" s="194"/>
      <c r="R7" s="194"/>
      <c r="S7" s="195"/>
      <c r="T7" s="262" t="s">
        <v>26</v>
      </c>
      <c r="U7" s="194"/>
      <c r="V7" s="194"/>
      <c r="W7" s="194"/>
      <c r="X7" s="194"/>
      <c r="Y7" s="195"/>
      <c r="Z7" s="262" t="s">
        <v>29</v>
      </c>
      <c r="AA7" s="194"/>
      <c r="AB7" s="194"/>
      <c r="AC7" s="194"/>
      <c r="AD7" s="194"/>
      <c r="AE7" s="195"/>
      <c r="AF7" s="262" t="s">
        <v>30</v>
      </c>
      <c r="AG7" s="194"/>
      <c r="AH7" s="194"/>
      <c r="AI7" s="194"/>
      <c r="AJ7" s="194"/>
      <c r="AK7" s="195"/>
      <c r="AL7" s="262" t="s">
        <v>31</v>
      </c>
      <c r="AM7" s="194"/>
      <c r="AN7" s="194"/>
      <c r="AO7" s="194"/>
      <c r="AP7" s="194"/>
      <c r="AQ7" s="195"/>
      <c r="AR7" s="262" t="s">
        <v>32</v>
      </c>
      <c r="AS7" s="194"/>
      <c r="AT7" s="194"/>
      <c r="AU7" s="194"/>
      <c r="AV7" s="194"/>
      <c r="AW7" s="195"/>
      <c r="AX7" s="262" t="s">
        <v>33</v>
      </c>
      <c r="AY7" s="194"/>
      <c r="AZ7" s="194"/>
      <c r="BA7" s="194"/>
      <c r="BB7" s="194"/>
      <c r="BC7" s="195"/>
      <c r="BD7" s="262" t="s">
        <v>34</v>
      </c>
      <c r="BE7" s="194"/>
      <c r="BF7" s="194"/>
      <c r="BG7" s="194"/>
      <c r="BH7" s="194"/>
      <c r="BI7" s="195"/>
      <c r="BJ7" s="262" t="s">
        <v>35</v>
      </c>
      <c r="BK7" s="194"/>
      <c r="BL7" s="194"/>
      <c r="BM7" s="194"/>
      <c r="BN7" s="194"/>
      <c r="BO7" s="195"/>
      <c r="BP7" s="262" t="s">
        <v>36</v>
      </c>
      <c r="BQ7" s="194"/>
      <c r="BR7" s="194"/>
      <c r="BS7" s="194"/>
      <c r="BT7" s="194"/>
      <c r="BU7" s="194"/>
      <c r="BV7" s="195"/>
    </row>
    <row r="8" spans="1:74" ht="18" customHeight="1" x14ac:dyDescent="0.2">
      <c r="A8" s="256"/>
      <c r="B8" s="256"/>
      <c r="C8" s="260"/>
      <c r="D8" s="256"/>
      <c r="E8" s="260"/>
      <c r="F8" s="256"/>
      <c r="G8" s="260"/>
      <c r="H8" s="269"/>
      <c r="I8" s="270"/>
      <c r="J8" s="271"/>
      <c r="K8" s="269"/>
      <c r="L8" s="270"/>
      <c r="M8" s="271"/>
      <c r="N8" s="263" t="s">
        <v>130</v>
      </c>
      <c r="O8" s="194"/>
      <c r="P8" s="195"/>
      <c r="Q8" s="263" t="s">
        <v>131</v>
      </c>
      <c r="R8" s="194"/>
      <c r="S8" s="195"/>
      <c r="T8" s="263" t="s">
        <v>130</v>
      </c>
      <c r="U8" s="194"/>
      <c r="V8" s="195"/>
      <c r="W8" s="263" t="s">
        <v>131</v>
      </c>
      <c r="X8" s="194"/>
      <c r="Y8" s="195"/>
      <c r="Z8" s="263" t="s">
        <v>130</v>
      </c>
      <c r="AA8" s="194"/>
      <c r="AB8" s="195"/>
      <c r="AC8" s="263" t="s">
        <v>131</v>
      </c>
      <c r="AD8" s="194"/>
      <c r="AE8" s="195"/>
      <c r="AF8" s="263" t="s">
        <v>130</v>
      </c>
      <c r="AG8" s="194"/>
      <c r="AH8" s="195"/>
      <c r="AI8" s="263" t="s">
        <v>131</v>
      </c>
      <c r="AJ8" s="194"/>
      <c r="AK8" s="195"/>
      <c r="AL8" s="263" t="s">
        <v>130</v>
      </c>
      <c r="AM8" s="194"/>
      <c r="AN8" s="195"/>
      <c r="AO8" s="263" t="s">
        <v>131</v>
      </c>
      <c r="AP8" s="194"/>
      <c r="AQ8" s="195"/>
      <c r="AR8" s="263" t="s">
        <v>130</v>
      </c>
      <c r="AS8" s="194"/>
      <c r="AT8" s="195"/>
      <c r="AU8" s="263" t="s">
        <v>131</v>
      </c>
      <c r="AV8" s="194"/>
      <c r="AW8" s="195"/>
      <c r="AX8" s="263" t="s">
        <v>130</v>
      </c>
      <c r="AY8" s="194"/>
      <c r="AZ8" s="195"/>
      <c r="BA8" s="263" t="s">
        <v>131</v>
      </c>
      <c r="BB8" s="194"/>
      <c r="BC8" s="195"/>
      <c r="BD8" s="263" t="s">
        <v>130</v>
      </c>
      <c r="BE8" s="194"/>
      <c r="BF8" s="195"/>
      <c r="BG8" s="263" t="s">
        <v>131</v>
      </c>
      <c r="BH8" s="194"/>
      <c r="BI8" s="195"/>
      <c r="BJ8" s="263" t="s">
        <v>130</v>
      </c>
      <c r="BK8" s="194"/>
      <c r="BL8" s="195"/>
      <c r="BM8" s="263" t="s">
        <v>131</v>
      </c>
      <c r="BN8" s="194"/>
      <c r="BO8" s="195"/>
      <c r="BP8" s="263" t="s">
        <v>130</v>
      </c>
      <c r="BQ8" s="194"/>
      <c r="BR8" s="195"/>
      <c r="BS8" s="263" t="s">
        <v>131</v>
      </c>
      <c r="BT8" s="194"/>
      <c r="BU8" s="195"/>
      <c r="BV8" s="264" t="s">
        <v>132</v>
      </c>
    </row>
    <row r="9" spans="1:74" ht="18.75" customHeight="1" x14ac:dyDescent="0.2">
      <c r="A9" s="257"/>
      <c r="B9" s="257"/>
      <c r="C9" s="261"/>
      <c r="D9" s="257"/>
      <c r="E9" s="261"/>
      <c r="F9" s="257"/>
      <c r="G9" s="261"/>
      <c r="H9" s="63" t="s">
        <v>38</v>
      </c>
      <c r="I9" s="63" t="s">
        <v>39</v>
      </c>
      <c r="J9" s="63" t="s">
        <v>40</v>
      </c>
      <c r="K9" s="63" t="s">
        <v>38</v>
      </c>
      <c r="L9" s="63" t="s">
        <v>39</v>
      </c>
      <c r="M9" s="63" t="s">
        <v>40</v>
      </c>
      <c r="N9" s="63" t="s">
        <v>38</v>
      </c>
      <c r="O9" s="63" t="s">
        <v>39</v>
      </c>
      <c r="P9" s="63" t="s">
        <v>40</v>
      </c>
      <c r="Q9" s="63" t="s">
        <v>38</v>
      </c>
      <c r="R9" s="64" t="s">
        <v>39</v>
      </c>
      <c r="S9" s="63" t="s">
        <v>40</v>
      </c>
      <c r="T9" s="63" t="s">
        <v>38</v>
      </c>
      <c r="U9" s="64" t="s">
        <v>39</v>
      </c>
      <c r="V9" s="63" t="s">
        <v>40</v>
      </c>
      <c r="W9" s="63" t="s">
        <v>38</v>
      </c>
      <c r="X9" s="64" t="s">
        <v>39</v>
      </c>
      <c r="Y9" s="63" t="s">
        <v>40</v>
      </c>
      <c r="Z9" s="63" t="s">
        <v>38</v>
      </c>
      <c r="AA9" s="64" t="s">
        <v>39</v>
      </c>
      <c r="AB9" s="63" t="s">
        <v>40</v>
      </c>
      <c r="AC9" s="63" t="s">
        <v>38</v>
      </c>
      <c r="AD9" s="64" t="s">
        <v>39</v>
      </c>
      <c r="AE9" s="63" t="s">
        <v>40</v>
      </c>
      <c r="AF9" s="63" t="s">
        <v>38</v>
      </c>
      <c r="AG9" s="64" t="s">
        <v>39</v>
      </c>
      <c r="AH9" s="63" t="s">
        <v>40</v>
      </c>
      <c r="AI9" s="63" t="s">
        <v>38</v>
      </c>
      <c r="AJ9" s="64" t="s">
        <v>39</v>
      </c>
      <c r="AK9" s="63" t="s">
        <v>40</v>
      </c>
      <c r="AL9" s="63" t="s">
        <v>38</v>
      </c>
      <c r="AM9" s="64" t="s">
        <v>39</v>
      </c>
      <c r="AN9" s="63" t="s">
        <v>40</v>
      </c>
      <c r="AO9" s="63" t="s">
        <v>38</v>
      </c>
      <c r="AP9" s="64" t="s">
        <v>39</v>
      </c>
      <c r="AQ9" s="63" t="s">
        <v>40</v>
      </c>
      <c r="AR9" s="63" t="s">
        <v>38</v>
      </c>
      <c r="AS9" s="64" t="s">
        <v>39</v>
      </c>
      <c r="AT9" s="63" t="s">
        <v>40</v>
      </c>
      <c r="AU9" s="63" t="s">
        <v>38</v>
      </c>
      <c r="AV9" s="64" t="s">
        <v>39</v>
      </c>
      <c r="AW9" s="63" t="s">
        <v>40</v>
      </c>
      <c r="AX9" s="63" t="s">
        <v>38</v>
      </c>
      <c r="AY9" s="64" t="s">
        <v>39</v>
      </c>
      <c r="AZ9" s="63" t="s">
        <v>40</v>
      </c>
      <c r="BA9" s="63" t="s">
        <v>38</v>
      </c>
      <c r="BB9" s="64" t="s">
        <v>39</v>
      </c>
      <c r="BC9" s="63" t="s">
        <v>40</v>
      </c>
      <c r="BD9" s="63" t="s">
        <v>38</v>
      </c>
      <c r="BE9" s="64" t="s">
        <v>39</v>
      </c>
      <c r="BF9" s="63" t="s">
        <v>40</v>
      </c>
      <c r="BG9" s="63" t="s">
        <v>38</v>
      </c>
      <c r="BH9" s="64" t="s">
        <v>39</v>
      </c>
      <c r="BI9" s="63" t="s">
        <v>40</v>
      </c>
      <c r="BJ9" s="63" t="s">
        <v>38</v>
      </c>
      <c r="BK9" s="64" t="s">
        <v>39</v>
      </c>
      <c r="BL9" s="63" t="s">
        <v>40</v>
      </c>
      <c r="BM9" s="63" t="s">
        <v>38</v>
      </c>
      <c r="BN9" s="64" t="s">
        <v>39</v>
      </c>
      <c r="BO9" s="63" t="s">
        <v>40</v>
      </c>
      <c r="BP9" s="63" t="s">
        <v>38</v>
      </c>
      <c r="BQ9" s="64" t="s">
        <v>39</v>
      </c>
      <c r="BR9" s="63" t="s">
        <v>40</v>
      </c>
      <c r="BS9" s="63" t="s">
        <v>38</v>
      </c>
      <c r="BT9" s="64" t="s">
        <v>39</v>
      </c>
      <c r="BU9" s="63" t="s">
        <v>40</v>
      </c>
      <c r="BV9" s="257"/>
    </row>
    <row r="10" spans="1:74" ht="34.5" customHeight="1" x14ac:dyDescent="0.2">
      <c r="A10" s="255" t="s">
        <v>133</v>
      </c>
      <c r="B10" s="65" t="s">
        <v>134</v>
      </c>
      <c r="C10" s="65"/>
      <c r="D10" s="66" t="s">
        <v>135</v>
      </c>
      <c r="E10" s="67" t="s">
        <v>48</v>
      </c>
      <c r="F10" s="67" t="s">
        <v>49</v>
      </c>
      <c r="G10" s="67" t="s">
        <v>46</v>
      </c>
      <c r="H10" s="65" t="s">
        <v>50</v>
      </c>
      <c r="I10" s="65" t="s">
        <v>50</v>
      </c>
      <c r="J10" s="65">
        <v>250</v>
      </c>
      <c r="K10" s="65" t="s">
        <v>50</v>
      </c>
      <c r="L10" s="65" t="s">
        <v>50</v>
      </c>
      <c r="M10" s="68">
        <v>2260</v>
      </c>
      <c r="N10" s="65" t="s">
        <v>50</v>
      </c>
      <c r="O10" s="65" t="s">
        <v>50</v>
      </c>
      <c r="P10" s="65">
        <v>0</v>
      </c>
      <c r="Q10" s="65" t="s">
        <v>50</v>
      </c>
      <c r="R10" s="65" t="s">
        <v>50</v>
      </c>
      <c r="S10" s="65">
        <v>0</v>
      </c>
      <c r="T10" s="65" t="s">
        <v>50</v>
      </c>
      <c r="U10" s="65" t="s">
        <v>50</v>
      </c>
      <c r="V10" s="65">
        <v>0</v>
      </c>
      <c r="W10" s="65" t="s">
        <v>50</v>
      </c>
      <c r="X10" s="65" t="s">
        <v>50</v>
      </c>
      <c r="Y10" s="65">
        <v>0</v>
      </c>
      <c r="Z10" s="65" t="s">
        <v>50</v>
      </c>
      <c r="AA10" s="65" t="s">
        <v>50</v>
      </c>
      <c r="AB10" s="65">
        <v>32</v>
      </c>
      <c r="AC10" s="65" t="s">
        <v>50</v>
      </c>
      <c r="AD10" s="65" t="s">
        <v>50</v>
      </c>
      <c r="AE10" s="65">
        <f t="shared" ref="AE10:AE11" si="0">AB10</f>
        <v>32</v>
      </c>
      <c r="AF10" s="65" t="s">
        <v>50</v>
      </c>
      <c r="AG10" s="65" t="s">
        <v>50</v>
      </c>
      <c r="AH10" s="65">
        <v>395</v>
      </c>
      <c r="AI10" s="65" t="s">
        <v>50</v>
      </c>
      <c r="AJ10" s="65" t="s">
        <v>50</v>
      </c>
      <c r="AK10" s="65">
        <f t="shared" ref="AK10:AK12" si="1">AH10-AE10</f>
        <v>363</v>
      </c>
      <c r="AL10" s="65" t="s">
        <v>50</v>
      </c>
      <c r="AM10" s="65" t="s">
        <v>50</v>
      </c>
      <c r="AN10" s="65">
        <v>475</v>
      </c>
      <c r="AO10" s="65" t="s">
        <v>50</v>
      </c>
      <c r="AP10" s="65" t="s">
        <v>50</v>
      </c>
      <c r="AQ10" s="65">
        <v>80</v>
      </c>
      <c r="AR10" s="69" t="s">
        <v>50</v>
      </c>
      <c r="AS10" s="69" t="s">
        <v>50</v>
      </c>
      <c r="AT10" s="70">
        <v>593</v>
      </c>
      <c r="AU10" s="69" t="s">
        <v>50</v>
      </c>
      <c r="AV10" s="69" t="s">
        <v>50</v>
      </c>
      <c r="AW10" s="70">
        <v>118</v>
      </c>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row>
    <row r="11" spans="1:74" ht="49.5" customHeight="1" x14ac:dyDescent="0.2">
      <c r="A11" s="256"/>
      <c r="B11" s="65" t="s">
        <v>136</v>
      </c>
      <c r="C11" s="71"/>
      <c r="D11" s="66" t="s">
        <v>137</v>
      </c>
      <c r="E11" s="67" t="s">
        <v>48</v>
      </c>
      <c r="F11" s="67" t="s">
        <v>49</v>
      </c>
      <c r="G11" s="67" t="s">
        <v>46</v>
      </c>
      <c r="H11" s="65" t="s">
        <v>50</v>
      </c>
      <c r="I11" s="65" t="s">
        <v>50</v>
      </c>
      <c r="J11" s="65">
        <v>430</v>
      </c>
      <c r="K11" s="65" t="s">
        <v>50</v>
      </c>
      <c r="L11" s="65" t="s">
        <v>50</v>
      </c>
      <c r="M11" s="65" t="s">
        <v>138</v>
      </c>
      <c r="N11" s="65" t="s">
        <v>50</v>
      </c>
      <c r="O11" s="65" t="s">
        <v>50</v>
      </c>
      <c r="P11" s="65">
        <v>0</v>
      </c>
      <c r="Q11" s="65" t="s">
        <v>50</v>
      </c>
      <c r="R11" s="65" t="s">
        <v>50</v>
      </c>
      <c r="S11" s="65">
        <v>0</v>
      </c>
      <c r="T11" s="65" t="s">
        <v>50</v>
      </c>
      <c r="U11" s="65" t="s">
        <v>50</v>
      </c>
      <c r="V11" s="65">
        <v>0</v>
      </c>
      <c r="W11" s="65" t="s">
        <v>50</v>
      </c>
      <c r="X11" s="65" t="s">
        <v>50</v>
      </c>
      <c r="Y11" s="65">
        <v>0</v>
      </c>
      <c r="Z11" s="65" t="s">
        <v>50</v>
      </c>
      <c r="AA11" s="65" t="s">
        <v>50</v>
      </c>
      <c r="AB11" s="65">
        <v>318</v>
      </c>
      <c r="AC11" s="65" t="s">
        <v>50</v>
      </c>
      <c r="AD11" s="65" t="s">
        <v>50</v>
      </c>
      <c r="AE11" s="65">
        <f t="shared" si="0"/>
        <v>318</v>
      </c>
      <c r="AF11" s="65" t="s">
        <v>50</v>
      </c>
      <c r="AG11" s="65" t="s">
        <v>50</v>
      </c>
      <c r="AH11" s="65">
        <v>542</v>
      </c>
      <c r="AI11" s="65" t="s">
        <v>50</v>
      </c>
      <c r="AJ11" s="65" t="s">
        <v>50</v>
      </c>
      <c r="AK11" s="65">
        <f t="shared" si="1"/>
        <v>224</v>
      </c>
      <c r="AL11" s="65" t="s">
        <v>50</v>
      </c>
      <c r="AM11" s="65" t="s">
        <v>50</v>
      </c>
      <c r="AN11" s="68">
        <v>1729</v>
      </c>
      <c r="AO11" s="65" t="s">
        <v>50</v>
      </c>
      <c r="AP11" s="65" t="s">
        <v>50</v>
      </c>
      <c r="AQ11" s="68">
        <v>1187</v>
      </c>
      <c r="AR11" s="69" t="s">
        <v>50</v>
      </c>
      <c r="AS11" s="69" t="s">
        <v>50</v>
      </c>
      <c r="AT11" s="70">
        <v>2180</v>
      </c>
      <c r="AU11" s="69" t="s">
        <v>50</v>
      </c>
      <c r="AV11" s="69" t="s">
        <v>50</v>
      </c>
      <c r="AW11" s="70">
        <v>451</v>
      </c>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row>
    <row r="12" spans="1:74" ht="34.5" customHeight="1" x14ac:dyDescent="0.2">
      <c r="A12" s="257"/>
      <c r="B12" s="65" t="s">
        <v>139</v>
      </c>
      <c r="C12" s="71"/>
      <c r="D12" s="66" t="s">
        <v>140</v>
      </c>
      <c r="E12" s="67" t="s">
        <v>81</v>
      </c>
      <c r="F12" s="67" t="s">
        <v>49</v>
      </c>
      <c r="G12" s="67" t="s">
        <v>46</v>
      </c>
      <c r="H12" s="65" t="s">
        <v>50</v>
      </c>
      <c r="I12" s="65" t="s">
        <v>50</v>
      </c>
      <c r="J12" s="72">
        <v>115641051</v>
      </c>
      <c r="K12" s="65" t="s">
        <v>50</v>
      </c>
      <c r="L12" s="65" t="s">
        <v>50</v>
      </c>
      <c r="M12" s="72">
        <v>846399915</v>
      </c>
      <c r="N12" s="65" t="s">
        <v>50</v>
      </c>
      <c r="O12" s="65" t="s">
        <v>50</v>
      </c>
      <c r="P12" s="65">
        <v>0</v>
      </c>
      <c r="Q12" s="65" t="s">
        <v>50</v>
      </c>
      <c r="R12" s="65" t="s">
        <v>50</v>
      </c>
      <c r="S12" s="65">
        <v>0</v>
      </c>
      <c r="T12" s="65" t="s">
        <v>50</v>
      </c>
      <c r="U12" s="65" t="s">
        <v>50</v>
      </c>
      <c r="V12" s="65">
        <v>0</v>
      </c>
      <c r="W12" s="65" t="s">
        <v>50</v>
      </c>
      <c r="X12" s="65" t="s">
        <v>50</v>
      </c>
      <c r="Y12" s="65">
        <v>0</v>
      </c>
      <c r="Z12" s="65" t="s">
        <v>50</v>
      </c>
      <c r="AA12" s="65" t="s">
        <v>50</v>
      </c>
      <c r="AB12" s="65" t="s">
        <v>141</v>
      </c>
      <c r="AC12" s="65" t="s">
        <v>50</v>
      </c>
      <c r="AD12" s="65" t="s">
        <v>50</v>
      </c>
      <c r="AE12" s="73">
        <v>6020957.5</v>
      </c>
      <c r="AF12" s="65" t="s">
        <v>50</v>
      </c>
      <c r="AG12" s="65" t="s">
        <v>50</v>
      </c>
      <c r="AH12" s="73">
        <v>54125323.979999997</v>
      </c>
      <c r="AI12" s="65" t="s">
        <v>50</v>
      </c>
      <c r="AJ12" s="65" t="s">
        <v>50</v>
      </c>
      <c r="AK12" s="73">
        <f t="shared" si="1"/>
        <v>48104366.479999997</v>
      </c>
      <c r="AL12" s="65" t="s">
        <v>50</v>
      </c>
      <c r="AM12" s="65" t="s">
        <v>50</v>
      </c>
      <c r="AN12" s="74">
        <v>140289191.34</v>
      </c>
      <c r="AO12" s="65" t="s">
        <v>50</v>
      </c>
      <c r="AP12" s="65" t="s">
        <v>50</v>
      </c>
      <c r="AQ12" s="74">
        <v>86163867.359999999</v>
      </c>
      <c r="AR12" s="69" t="s">
        <v>50</v>
      </c>
      <c r="AS12" s="69" t="s">
        <v>50</v>
      </c>
      <c r="AT12" s="75" t="s">
        <v>142</v>
      </c>
      <c r="AU12" s="69" t="s">
        <v>50</v>
      </c>
      <c r="AV12" s="69" t="s">
        <v>50</v>
      </c>
      <c r="AW12" s="75" t="s">
        <v>143</v>
      </c>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24"/>
    </row>
    <row r="13" spans="1:74" ht="90" x14ac:dyDescent="0.2">
      <c r="A13" s="258" t="s">
        <v>144</v>
      </c>
      <c r="B13" s="76" t="s">
        <v>145</v>
      </c>
      <c r="C13" s="77"/>
      <c r="D13" s="78" t="s">
        <v>146</v>
      </c>
      <c r="E13" s="76" t="s">
        <v>99</v>
      </c>
      <c r="F13" s="76" t="s">
        <v>49</v>
      </c>
      <c r="G13" s="76" t="s">
        <v>46</v>
      </c>
      <c r="H13" s="79" t="s">
        <v>50</v>
      </c>
      <c r="I13" s="79" t="s">
        <v>50</v>
      </c>
      <c r="J13" s="79">
        <v>0</v>
      </c>
      <c r="K13" s="79" t="s">
        <v>50</v>
      </c>
      <c r="L13" s="79" t="s">
        <v>50</v>
      </c>
      <c r="M13" s="79">
        <v>12</v>
      </c>
      <c r="N13" s="79" t="s">
        <v>50</v>
      </c>
      <c r="O13" s="79" t="s">
        <v>50</v>
      </c>
      <c r="P13" s="79">
        <v>0</v>
      </c>
      <c r="Q13" s="79" t="s">
        <v>50</v>
      </c>
      <c r="R13" s="79" t="s">
        <v>50</v>
      </c>
      <c r="S13" s="79">
        <v>0</v>
      </c>
      <c r="T13" s="79" t="s">
        <v>50</v>
      </c>
      <c r="U13" s="79" t="s">
        <v>50</v>
      </c>
      <c r="V13" s="79">
        <v>0</v>
      </c>
      <c r="W13" s="79" t="s">
        <v>50</v>
      </c>
      <c r="X13" s="79" t="s">
        <v>50</v>
      </c>
      <c r="Y13" s="79">
        <v>0</v>
      </c>
      <c r="Z13" s="79" t="s">
        <v>50</v>
      </c>
      <c r="AA13" s="79" t="s">
        <v>50</v>
      </c>
      <c r="AB13" s="79">
        <v>0</v>
      </c>
      <c r="AC13" s="79" t="s">
        <v>50</v>
      </c>
      <c r="AD13" s="79" t="s">
        <v>50</v>
      </c>
      <c r="AE13" s="80">
        <f t="shared" ref="AE13:AE19" si="2">AB13</f>
        <v>0</v>
      </c>
      <c r="AF13" s="79" t="s">
        <v>50</v>
      </c>
      <c r="AG13" s="79" t="s">
        <v>50</v>
      </c>
      <c r="AH13" s="79">
        <v>0</v>
      </c>
      <c r="AI13" s="79" t="s">
        <v>50</v>
      </c>
      <c r="AJ13" s="79" t="s">
        <v>50</v>
      </c>
      <c r="AK13" s="79">
        <v>0</v>
      </c>
      <c r="AL13" s="79" t="s">
        <v>50</v>
      </c>
      <c r="AM13" s="79" t="s">
        <v>50</v>
      </c>
      <c r="AN13" s="79">
        <v>5.48</v>
      </c>
      <c r="AO13" s="79" t="s">
        <v>50</v>
      </c>
      <c r="AP13" s="79" t="s">
        <v>50</v>
      </c>
      <c r="AQ13" s="79">
        <v>5.48</v>
      </c>
      <c r="AR13" s="79" t="s">
        <v>50</v>
      </c>
      <c r="AS13" s="79" t="s">
        <v>50</v>
      </c>
      <c r="AT13" s="81">
        <v>17.07</v>
      </c>
      <c r="AU13" s="79" t="s">
        <v>50</v>
      </c>
      <c r="AV13" s="79" t="s">
        <v>50</v>
      </c>
      <c r="AW13" s="81">
        <v>11.59</v>
      </c>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82"/>
      <c r="BV13" s="83" t="s">
        <v>147</v>
      </c>
    </row>
    <row r="14" spans="1:74" ht="34.5" customHeight="1" x14ac:dyDescent="0.2">
      <c r="A14" s="256"/>
      <c r="B14" s="84" t="s">
        <v>134</v>
      </c>
      <c r="C14" s="85"/>
      <c r="D14" s="86" t="s">
        <v>104</v>
      </c>
      <c r="E14" s="84" t="s">
        <v>99</v>
      </c>
      <c r="F14" s="84" t="s">
        <v>49</v>
      </c>
      <c r="G14" s="84" t="s">
        <v>46</v>
      </c>
      <c r="H14" s="84" t="s">
        <v>50</v>
      </c>
      <c r="I14" s="84" t="s">
        <v>50</v>
      </c>
      <c r="J14" s="84">
        <v>0</v>
      </c>
      <c r="K14" s="84" t="s">
        <v>50</v>
      </c>
      <c r="L14" s="84" t="s">
        <v>50</v>
      </c>
      <c r="M14" s="84">
        <v>70</v>
      </c>
      <c r="N14" s="84" t="s">
        <v>50</v>
      </c>
      <c r="O14" s="84" t="s">
        <v>50</v>
      </c>
      <c r="P14" s="84">
        <v>0</v>
      </c>
      <c r="Q14" s="84" t="s">
        <v>50</v>
      </c>
      <c r="R14" s="84" t="s">
        <v>50</v>
      </c>
      <c r="S14" s="84">
        <v>0</v>
      </c>
      <c r="T14" s="84" t="s">
        <v>50</v>
      </c>
      <c r="U14" s="84" t="s">
        <v>50</v>
      </c>
      <c r="V14" s="84">
        <v>0</v>
      </c>
      <c r="W14" s="84" t="s">
        <v>50</v>
      </c>
      <c r="X14" s="84" t="s">
        <v>50</v>
      </c>
      <c r="Y14" s="84">
        <v>0</v>
      </c>
      <c r="Z14" s="84" t="s">
        <v>50</v>
      </c>
      <c r="AA14" s="84" t="s">
        <v>50</v>
      </c>
      <c r="AB14" s="84">
        <v>0</v>
      </c>
      <c r="AC14" s="84" t="s">
        <v>50</v>
      </c>
      <c r="AD14" s="84" t="s">
        <v>50</v>
      </c>
      <c r="AE14" s="84">
        <f t="shared" si="2"/>
        <v>0</v>
      </c>
      <c r="AF14" s="84" t="s">
        <v>50</v>
      </c>
      <c r="AG14" s="84" t="s">
        <v>50</v>
      </c>
      <c r="AH14" s="84">
        <v>0</v>
      </c>
      <c r="AI14" s="84" t="s">
        <v>50</v>
      </c>
      <c r="AJ14" s="84" t="s">
        <v>50</v>
      </c>
      <c r="AK14" s="84">
        <v>0</v>
      </c>
      <c r="AL14" s="84" t="s">
        <v>50</v>
      </c>
      <c r="AM14" s="84" t="s">
        <v>50</v>
      </c>
      <c r="AN14" s="84">
        <v>9.3800000000000008</v>
      </c>
      <c r="AO14" s="84" t="s">
        <v>50</v>
      </c>
      <c r="AP14" s="84" t="s">
        <v>50</v>
      </c>
      <c r="AQ14" s="84">
        <v>9.3800000000000008</v>
      </c>
      <c r="AR14" s="87" t="s">
        <v>50</v>
      </c>
      <c r="AS14" s="87" t="s">
        <v>50</v>
      </c>
      <c r="AT14" s="88">
        <v>49.78</v>
      </c>
      <c r="AU14" s="87" t="s">
        <v>50</v>
      </c>
      <c r="AV14" s="87" t="s">
        <v>50</v>
      </c>
      <c r="AW14" s="88">
        <v>40.4</v>
      </c>
      <c r="AX14" s="84"/>
      <c r="AY14" s="84"/>
      <c r="AZ14" s="84"/>
      <c r="BA14" s="84"/>
      <c r="BB14" s="84"/>
      <c r="BC14" s="84"/>
      <c r="BD14" s="84"/>
      <c r="BE14" s="84"/>
      <c r="BF14" s="84"/>
      <c r="BG14" s="84"/>
      <c r="BH14" s="84"/>
      <c r="BI14" s="84"/>
      <c r="BJ14" s="84"/>
      <c r="BK14" s="84"/>
      <c r="BL14" s="84"/>
      <c r="BM14" s="84"/>
      <c r="BN14" s="84"/>
      <c r="BO14" s="84"/>
      <c r="BP14" s="84"/>
      <c r="BQ14" s="84"/>
      <c r="BR14" s="84"/>
      <c r="BS14" s="84"/>
      <c r="BT14" s="84"/>
      <c r="BU14" s="84"/>
      <c r="BV14" s="89"/>
    </row>
    <row r="15" spans="1:74" ht="61.5" customHeight="1" x14ac:dyDescent="0.2">
      <c r="A15" s="256"/>
      <c r="B15" s="84" t="s">
        <v>136</v>
      </c>
      <c r="C15" s="85"/>
      <c r="D15" s="86" t="s">
        <v>148</v>
      </c>
      <c r="E15" s="84" t="s">
        <v>99</v>
      </c>
      <c r="F15" s="84" t="s">
        <v>49</v>
      </c>
      <c r="G15" s="84" t="s">
        <v>46</v>
      </c>
      <c r="H15" s="84" t="s">
        <v>50</v>
      </c>
      <c r="I15" s="84" t="s">
        <v>50</v>
      </c>
      <c r="J15" s="84">
        <v>40</v>
      </c>
      <c r="K15" s="84" t="s">
        <v>50</v>
      </c>
      <c r="L15" s="84" t="s">
        <v>50</v>
      </c>
      <c r="M15" s="84" t="s">
        <v>138</v>
      </c>
      <c r="N15" s="84" t="s">
        <v>50</v>
      </c>
      <c r="O15" s="84" t="s">
        <v>50</v>
      </c>
      <c r="P15" s="84">
        <v>0</v>
      </c>
      <c r="Q15" s="84" t="s">
        <v>50</v>
      </c>
      <c r="R15" s="84" t="s">
        <v>50</v>
      </c>
      <c r="S15" s="84">
        <v>0</v>
      </c>
      <c r="T15" s="84" t="s">
        <v>50</v>
      </c>
      <c r="U15" s="84" t="s">
        <v>50</v>
      </c>
      <c r="V15" s="84">
        <v>0</v>
      </c>
      <c r="W15" s="84" t="s">
        <v>50</v>
      </c>
      <c r="X15" s="84" t="s">
        <v>50</v>
      </c>
      <c r="Y15" s="84">
        <v>0</v>
      </c>
      <c r="Z15" s="84" t="s">
        <v>50</v>
      </c>
      <c r="AA15" s="84" t="s">
        <v>50</v>
      </c>
      <c r="AB15" s="84">
        <v>42.9</v>
      </c>
      <c r="AC15" s="84" t="s">
        <v>50</v>
      </c>
      <c r="AD15" s="84" t="s">
        <v>50</v>
      </c>
      <c r="AE15" s="84">
        <f t="shared" si="2"/>
        <v>42.9</v>
      </c>
      <c r="AF15" s="84" t="s">
        <v>50</v>
      </c>
      <c r="AG15" s="84" t="s">
        <v>50</v>
      </c>
      <c r="AH15" s="84">
        <v>147.04</v>
      </c>
      <c r="AI15" s="84" t="s">
        <v>50</v>
      </c>
      <c r="AJ15" s="84" t="s">
        <v>50</v>
      </c>
      <c r="AK15" s="84">
        <v>104.14</v>
      </c>
      <c r="AL15" s="84" t="s">
        <v>50</v>
      </c>
      <c r="AM15" s="84" t="s">
        <v>50</v>
      </c>
      <c r="AN15" s="84">
        <v>151.19999999999999</v>
      </c>
      <c r="AO15" s="84" t="s">
        <v>50</v>
      </c>
      <c r="AP15" s="84" t="s">
        <v>50</v>
      </c>
      <c r="AQ15" s="84">
        <v>4.16</v>
      </c>
      <c r="AR15" s="87" t="s">
        <v>50</v>
      </c>
      <c r="AS15" s="87" t="s">
        <v>50</v>
      </c>
      <c r="AT15" s="88">
        <v>151.19999999999999</v>
      </c>
      <c r="AU15" s="87" t="s">
        <v>50</v>
      </c>
      <c r="AV15" s="87" t="s">
        <v>50</v>
      </c>
      <c r="AW15" s="88">
        <v>0</v>
      </c>
      <c r="AX15" s="84"/>
      <c r="AY15" s="84"/>
      <c r="AZ15" s="84"/>
      <c r="BA15" s="84"/>
      <c r="BB15" s="84"/>
      <c r="BC15" s="84"/>
      <c r="BD15" s="84"/>
      <c r="BE15" s="84"/>
      <c r="BF15" s="84"/>
      <c r="BG15" s="84"/>
      <c r="BH15" s="84"/>
      <c r="BI15" s="84"/>
      <c r="BJ15" s="84"/>
      <c r="BK15" s="84"/>
      <c r="BL15" s="84"/>
      <c r="BM15" s="84"/>
      <c r="BN15" s="84"/>
      <c r="BO15" s="84"/>
      <c r="BP15" s="84"/>
      <c r="BQ15" s="84"/>
      <c r="BR15" s="84"/>
      <c r="BS15" s="84"/>
      <c r="BT15" s="84"/>
      <c r="BU15" s="84"/>
      <c r="BV15" s="84"/>
    </row>
    <row r="16" spans="1:74" ht="39.75" customHeight="1" x14ac:dyDescent="0.2">
      <c r="A16" s="257"/>
      <c r="B16" s="84" t="s">
        <v>139</v>
      </c>
      <c r="C16" s="90"/>
      <c r="D16" s="91" t="s">
        <v>149</v>
      </c>
      <c r="E16" s="92" t="s">
        <v>81</v>
      </c>
      <c r="F16" s="92" t="s">
        <v>49</v>
      </c>
      <c r="G16" s="92" t="s">
        <v>46</v>
      </c>
      <c r="H16" s="84" t="s">
        <v>50</v>
      </c>
      <c r="I16" s="84" t="s">
        <v>50</v>
      </c>
      <c r="J16" s="93">
        <v>162775572</v>
      </c>
      <c r="K16" s="84" t="s">
        <v>50</v>
      </c>
      <c r="L16" s="84" t="s">
        <v>50</v>
      </c>
      <c r="M16" s="93">
        <v>1077830696</v>
      </c>
      <c r="N16" s="84" t="s">
        <v>50</v>
      </c>
      <c r="O16" s="84" t="s">
        <v>50</v>
      </c>
      <c r="P16" s="84">
        <v>0</v>
      </c>
      <c r="Q16" s="84" t="s">
        <v>50</v>
      </c>
      <c r="R16" s="84" t="s">
        <v>50</v>
      </c>
      <c r="S16" s="84">
        <v>0</v>
      </c>
      <c r="T16" s="84" t="s">
        <v>50</v>
      </c>
      <c r="U16" s="84" t="s">
        <v>50</v>
      </c>
      <c r="V16" s="84">
        <v>0</v>
      </c>
      <c r="W16" s="84" t="s">
        <v>50</v>
      </c>
      <c r="X16" s="84" t="s">
        <v>50</v>
      </c>
      <c r="Y16" s="84">
        <v>0</v>
      </c>
      <c r="Z16" s="84" t="s">
        <v>50</v>
      </c>
      <c r="AA16" s="84" t="s">
        <v>50</v>
      </c>
      <c r="AB16" s="94">
        <v>13827145.800000001</v>
      </c>
      <c r="AC16" s="84" t="s">
        <v>50</v>
      </c>
      <c r="AD16" s="84" t="s">
        <v>50</v>
      </c>
      <c r="AE16" s="94">
        <f t="shared" si="2"/>
        <v>13827145.800000001</v>
      </c>
      <c r="AF16" s="84" t="s">
        <v>50</v>
      </c>
      <c r="AG16" s="84" t="s">
        <v>50</v>
      </c>
      <c r="AH16" s="94">
        <v>167947915.28999999</v>
      </c>
      <c r="AI16" s="84" t="s">
        <v>50</v>
      </c>
      <c r="AJ16" s="84" t="s">
        <v>50</v>
      </c>
      <c r="AK16" s="94">
        <v>181775061.09</v>
      </c>
      <c r="AL16" s="84" t="s">
        <v>50</v>
      </c>
      <c r="AM16" s="84" t="s">
        <v>50</v>
      </c>
      <c r="AN16" s="95">
        <v>366964521.86000001</v>
      </c>
      <c r="AO16" s="84" t="s">
        <v>50</v>
      </c>
      <c r="AP16" s="84" t="s">
        <v>50</v>
      </c>
      <c r="AQ16" s="95">
        <v>185189460.77000001</v>
      </c>
      <c r="AR16" s="87" t="s">
        <v>50</v>
      </c>
      <c r="AS16" s="87" t="s">
        <v>50</v>
      </c>
      <c r="AT16" s="96" t="s">
        <v>150</v>
      </c>
      <c r="AU16" s="87" t="s">
        <v>50</v>
      </c>
      <c r="AV16" s="87" t="s">
        <v>50</v>
      </c>
      <c r="AW16" s="96" t="s">
        <v>151</v>
      </c>
      <c r="AX16" s="84"/>
      <c r="AY16" s="84"/>
      <c r="AZ16" s="84"/>
      <c r="BA16" s="84"/>
      <c r="BB16" s="84"/>
      <c r="BC16" s="84"/>
      <c r="BD16" s="84"/>
      <c r="BE16" s="84"/>
      <c r="BF16" s="84"/>
      <c r="BG16" s="84"/>
      <c r="BH16" s="84"/>
      <c r="BI16" s="84"/>
      <c r="BJ16" s="84"/>
      <c r="BK16" s="84"/>
      <c r="BL16" s="84"/>
      <c r="BM16" s="84"/>
      <c r="BN16" s="84"/>
      <c r="BO16" s="84"/>
      <c r="BP16" s="84"/>
      <c r="BQ16" s="84"/>
      <c r="BR16" s="84"/>
      <c r="BS16" s="84"/>
      <c r="BT16" s="84"/>
      <c r="BU16" s="84"/>
      <c r="BV16" s="84"/>
    </row>
    <row r="17" spans="1:74" ht="40.5" customHeight="1" x14ac:dyDescent="0.2">
      <c r="A17" s="255" t="s">
        <v>152</v>
      </c>
      <c r="B17" s="65" t="s">
        <v>134</v>
      </c>
      <c r="C17" s="65"/>
      <c r="D17" s="97" t="s">
        <v>153</v>
      </c>
      <c r="E17" s="65" t="s">
        <v>99</v>
      </c>
      <c r="F17" s="98" t="s">
        <v>49</v>
      </c>
      <c r="G17" s="65" t="s">
        <v>46</v>
      </c>
      <c r="H17" s="65" t="s">
        <v>50</v>
      </c>
      <c r="I17" s="65" t="s">
        <v>50</v>
      </c>
      <c r="J17" s="65">
        <v>0</v>
      </c>
      <c r="K17" s="65" t="s">
        <v>50</v>
      </c>
      <c r="L17" s="65" t="s">
        <v>50</v>
      </c>
      <c r="M17" s="65">
        <v>548</v>
      </c>
      <c r="N17" s="65" t="s">
        <v>50</v>
      </c>
      <c r="O17" s="65" t="s">
        <v>50</v>
      </c>
      <c r="P17" s="65">
        <v>0</v>
      </c>
      <c r="Q17" s="65" t="s">
        <v>50</v>
      </c>
      <c r="R17" s="65" t="s">
        <v>50</v>
      </c>
      <c r="S17" s="65">
        <v>0</v>
      </c>
      <c r="T17" s="65" t="s">
        <v>50</v>
      </c>
      <c r="U17" s="65" t="s">
        <v>50</v>
      </c>
      <c r="V17" s="65">
        <v>0</v>
      </c>
      <c r="W17" s="65" t="s">
        <v>50</v>
      </c>
      <c r="X17" s="65" t="s">
        <v>50</v>
      </c>
      <c r="Y17" s="65">
        <v>0</v>
      </c>
      <c r="Z17" s="65" t="s">
        <v>50</v>
      </c>
      <c r="AA17" s="65" t="s">
        <v>50</v>
      </c>
      <c r="AB17" s="65">
        <v>0</v>
      </c>
      <c r="AC17" s="65" t="s">
        <v>50</v>
      </c>
      <c r="AD17" s="65" t="s">
        <v>50</v>
      </c>
      <c r="AE17" s="65">
        <f t="shared" si="2"/>
        <v>0</v>
      </c>
      <c r="AF17" s="65" t="s">
        <v>50</v>
      </c>
      <c r="AG17" s="65" t="s">
        <v>50</v>
      </c>
      <c r="AH17" s="65">
        <v>0</v>
      </c>
      <c r="AI17" s="65" t="s">
        <v>50</v>
      </c>
      <c r="AJ17" s="65" t="s">
        <v>50</v>
      </c>
      <c r="AK17" s="65">
        <v>0</v>
      </c>
      <c r="AL17" s="65" t="s">
        <v>50</v>
      </c>
      <c r="AM17" s="65" t="s">
        <v>50</v>
      </c>
      <c r="AN17" s="65">
        <v>0</v>
      </c>
      <c r="AO17" s="65" t="s">
        <v>50</v>
      </c>
      <c r="AP17" s="65" t="s">
        <v>50</v>
      </c>
      <c r="AQ17" s="65">
        <v>0</v>
      </c>
      <c r="AR17" s="69" t="s">
        <v>50</v>
      </c>
      <c r="AS17" s="69" t="s">
        <v>50</v>
      </c>
      <c r="AT17" s="70">
        <v>0</v>
      </c>
      <c r="AU17" s="69" t="s">
        <v>50</v>
      </c>
      <c r="AV17" s="69" t="s">
        <v>50</v>
      </c>
      <c r="AW17" s="70">
        <v>0</v>
      </c>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row>
    <row r="18" spans="1:74" ht="57.75" customHeight="1" x14ac:dyDescent="0.2">
      <c r="A18" s="256"/>
      <c r="B18" s="26" t="s">
        <v>136</v>
      </c>
      <c r="C18" s="26"/>
      <c r="D18" s="99" t="s">
        <v>154</v>
      </c>
      <c r="E18" s="26" t="s">
        <v>99</v>
      </c>
      <c r="F18" s="100" t="s">
        <v>49</v>
      </c>
      <c r="G18" s="26" t="s">
        <v>46</v>
      </c>
      <c r="H18" s="65" t="s">
        <v>50</v>
      </c>
      <c r="I18" s="65" t="s">
        <v>50</v>
      </c>
      <c r="J18" s="65">
        <v>240</v>
      </c>
      <c r="K18" s="65" t="s">
        <v>50</v>
      </c>
      <c r="L18" s="65" t="s">
        <v>50</v>
      </c>
      <c r="M18" s="65" t="s">
        <v>138</v>
      </c>
      <c r="N18" s="65" t="s">
        <v>50</v>
      </c>
      <c r="O18" s="65" t="s">
        <v>50</v>
      </c>
      <c r="P18" s="65">
        <v>0</v>
      </c>
      <c r="Q18" s="65" t="s">
        <v>50</v>
      </c>
      <c r="R18" s="65" t="s">
        <v>50</v>
      </c>
      <c r="S18" s="65">
        <v>0</v>
      </c>
      <c r="T18" s="65" t="s">
        <v>50</v>
      </c>
      <c r="U18" s="65" t="s">
        <v>50</v>
      </c>
      <c r="V18" s="65">
        <v>0</v>
      </c>
      <c r="W18" s="65" t="s">
        <v>50</v>
      </c>
      <c r="X18" s="65" t="s">
        <v>50</v>
      </c>
      <c r="Y18" s="65">
        <v>0</v>
      </c>
      <c r="Z18" s="65" t="s">
        <v>50</v>
      </c>
      <c r="AA18" s="65" t="s">
        <v>50</v>
      </c>
      <c r="AB18" s="65">
        <v>105.33</v>
      </c>
      <c r="AC18" s="65" t="s">
        <v>50</v>
      </c>
      <c r="AD18" s="65" t="s">
        <v>50</v>
      </c>
      <c r="AE18" s="65">
        <f t="shared" si="2"/>
        <v>105.33</v>
      </c>
      <c r="AF18" s="65" t="s">
        <v>50</v>
      </c>
      <c r="AG18" s="65" t="s">
        <v>50</v>
      </c>
      <c r="AH18" s="65">
        <v>430.38</v>
      </c>
      <c r="AI18" s="65" t="s">
        <v>50</v>
      </c>
      <c r="AJ18" s="65" t="s">
        <v>50</v>
      </c>
      <c r="AK18" s="65">
        <f>AH18-AE18</f>
        <v>325.05</v>
      </c>
      <c r="AL18" s="65" t="s">
        <v>50</v>
      </c>
      <c r="AM18" s="65" t="s">
        <v>50</v>
      </c>
      <c r="AN18" s="65">
        <v>541.42999999999995</v>
      </c>
      <c r="AO18" s="65" t="s">
        <v>50</v>
      </c>
      <c r="AP18" s="65" t="s">
        <v>50</v>
      </c>
      <c r="AQ18" s="65">
        <v>111.05</v>
      </c>
      <c r="AR18" s="69" t="s">
        <v>50</v>
      </c>
      <c r="AS18" s="69" t="s">
        <v>50</v>
      </c>
      <c r="AT18" s="70">
        <v>541.42999999999995</v>
      </c>
      <c r="AU18" s="69" t="s">
        <v>50</v>
      </c>
      <c r="AV18" s="69" t="s">
        <v>50</v>
      </c>
      <c r="AW18" s="70">
        <v>0</v>
      </c>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row>
    <row r="19" spans="1:74" ht="39" customHeight="1" x14ac:dyDescent="0.2">
      <c r="A19" s="257"/>
      <c r="B19" s="101" t="s">
        <v>139</v>
      </c>
      <c r="C19" s="26"/>
      <c r="D19" s="99" t="s">
        <v>140</v>
      </c>
      <c r="E19" s="26" t="s">
        <v>81</v>
      </c>
      <c r="F19" s="100" t="s">
        <v>49</v>
      </c>
      <c r="G19" s="26" t="s">
        <v>46</v>
      </c>
      <c r="H19" s="26" t="s">
        <v>50</v>
      </c>
      <c r="I19" s="26" t="s">
        <v>50</v>
      </c>
      <c r="J19" s="102">
        <v>42323159</v>
      </c>
      <c r="K19" s="26" t="s">
        <v>50</v>
      </c>
      <c r="L19" s="26" t="s">
        <v>50</v>
      </c>
      <c r="M19" s="103">
        <v>388713790</v>
      </c>
      <c r="N19" s="26" t="s">
        <v>50</v>
      </c>
      <c r="O19" s="26" t="s">
        <v>50</v>
      </c>
      <c r="P19" s="26">
        <v>0</v>
      </c>
      <c r="Q19" s="26" t="s">
        <v>50</v>
      </c>
      <c r="R19" s="26" t="s">
        <v>50</v>
      </c>
      <c r="S19" s="26">
        <v>0</v>
      </c>
      <c r="T19" s="26" t="s">
        <v>50</v>
      </c>
      <c r="U19" s="26" t="s">
        <v>50</v>
      </c>
      <c r="V19" s="26">
        <v>0</v>
      </c>
      <c r="W19" s="26" t="s">
        <v>50</v>
      </c>
      <c r="X19" s="26" t="s">
        <v>50</v>
      </c>
      <c r="Y19" s="26">
        <v>0</v>
      </c>
      <c r="Z19" s="26" t="s">
        <v>50</v>
      </c>
      <c r="AA19" s="26" t="s">
        <v>50</v>
      </c>
      <c r="AB19" s="26">
        <v>0</v>
      </c>
      <c r="AC19" s="26" t="s">
        <v>50</v>
      </c>
      <c r="AD19" s="26" t="s">
        <v>50</v>
      </c>
      <c r="AE19" s="26">
        <f t="shared" si="2"/>
        <v>0</v>
      </c>
      <c r="AF19" s="26" t="s">
        <v>50</v>
      </c>
      <c r="AG19" s="26" t="s">
        <v>50</v>
      </c>
      <c r="AH19" s="55">
        <v>11621770.130000001</v>
      </c>
      <c r="AI19" s="26" t="s">
        <v>50</v>
      </c>
      <c r="AJ19" s="26" t="s">
        <v>50</v>
      </c>
      <c r="AK19" s="55">
        <f>AH19</f>
        <v>11621770.130000001</v>
      </c>
      <c r="AL19" s="26" t="s">
        <v>50</v>
      </c>
      <c r="AM19" s="26" t="s">
        <v>50</v>
      </c>
      <c r="AN19" s="104">
        <v>124426352.26000001</v>
      </c>
      <c r="AO19" s="26" t="s">
        <v>50</v>
      </c>
      <c r="AP19" s="26" t="s">
        <v>50</v>
      </c>
      <c r="AQ19" s="104">
        <v>112804582.13</v>
      </c>
      <c r="AR19" s="29" t="s">
        <v>50</v>
      </c>
      <c r="AS19" s="29" t="s">
        <v>50</v>
      </c>
      <c r="AT19" s="105" t="s">
        <v>155</v>
      </c>
      <c r="AU19" s="29" t="s">
        <v>50</v>
      </c>
      <c r="AV19" s="29" t="s">
        <v>50</v>
      </c>
      <c r="AW19" s="105" t="s">
        <v>156</v>
      </c>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row>
    <row r="20" spans="1:74"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row>
    <row r="21" spans="1:74" ht="12.75" customHeight="1" x14ac:dyDescent="0.2">
      <c r="A21" s="106" t="s">
        <v>157</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row>
    <row r="22" spans="1:74"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row>
    <row r="23" spans="1:74"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row>
    <row r="24" spans="1:74"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row>
    <row r="25" spans="1:74"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row>
    <row r="26" spans="1:74"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row>
    <row r="27" spans="1:74"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row>
    <row r="28" spans="1:74"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row>
    <row r="29" spans="1:74"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row>
    <row r="30" spans="1:74"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row>
    <row r="31" spans="1:74"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row>
    <row r="32" spans="1:74"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row>
    <row r="33" spans="1:7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row>
    <row r="34" spans="1:7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row>
    <row r="35" spans="1:7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row>
    <row r="36" spans="1:7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row>
    <row r="37" spans="1:7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row>
    <row r="38" spans="1:7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row>
    <row r="39" spans="1:7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row>
    <row r="40" spans="1:7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row>
    <row r="41" spans="1:7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row>
    <row r="42" spans="1:7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row>
    <row r="43" spans="1:7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row>
    <row r="44" spans="1:7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row>
    <row r="45" spans="1:7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row>
    <row r="46" spans="1:7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row>
    <row r="47" spans="1:7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row>
    <row r="48" spans="1:7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row>
    <row r="49" spans="1:7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row>
    <row r="50" spans="1:7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row>
    <row r="51" spans="1:7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row>
    <row r="52" spans="1:7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row>
    <row r="53" spans="1:7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row>
    <row r="54" spans="1:7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row>
    <row r="55" spans="1:7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row>
    <row r="56" spans="1:7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row>
    <row r="57" spans="1:7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row>
    <row r="58" spans="1:7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row>
    <row r="59" spans="1:7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row>
    <row r="60" spans="1:7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row>
    <row r="61" spans="1:7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row>
    <row r="62" spans="1:7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row>
    <row r="63" spans="1:7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row>
    <row r="64" spans="1:7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row>
    <row r="65" spans="1:7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row>
    <row r="66" spans="1:7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row>
    <row r="67" spans="1:7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row>
    <row r="68" spans="1:7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row>
    <row r="69" spans="1:7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row>
    <row r="70" spans="1:7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row>
    <row r="71" spans="1:7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row>
    <row r="72" spans="1:7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row>
    <row r="73" spans="1:7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row>
    <row r="74" spans="1:7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row>
    <row r="75" spans="1:7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row>
    <row r="76" spans="1:7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row>
    <row r="77" spans="1:7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row>
    <row r="78" spans="1:7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row>
    <row r="79" spans="1:7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row>
    <row r="80" spans="1:7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row>
    <row r="81" spans="1:7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row>
    <row r="82" spans="1:7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row>
    <row r="83" spans="1:7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row>
    <row r="84" spans="1:7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row>
    <row r="85" spans="1:7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row>
    <row r="86" spans="1:7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row>
    <row r="87" spans="1:7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row>
    <row r="88" spans="1:7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row>
    <row r="89" spans="1:7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row>
    <row r="90" spans="1:7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row>
    <row r="91" spans="1:7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row>
    <row r="92" spans="1:7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row>
    <row r="93" spans="1:7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row>
    <row r="94" spans="1:7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row>
    <row r="95" spans="1:7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row>
    <row r="96" spans="1:7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row>
    <row r="97" spans="1:7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row>
    <row r="98" spans="1:7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row>
    <row r="99" spans="1:7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row>
    <row r="100" spans="1:7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row>
    <row r="101" spans="1:74"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row>
    <row r="102" spans="1:74"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row>
    <row r="103" spans="1:74"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row>
    <row r="104" spans="1:74"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row>
    <row r="105" spans="1:74"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row>
    <row r="106" spans="1:74"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row>
    <row r="107" spans="1:74"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row>
    <row r="108" spans="1:74"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row>
    <row r="109" spans="1:74"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row>
    <row r="110" spans="1:74"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row>
    <row r="111" spans="1:74"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row>
    <row r="112" spans="1:74"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row>
    <row r="113" spans="1:74"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row>
    <row r="114" spans="1:74"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row>
    <row r="115" spans="1:74"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row>
    <row r="116" spans="1:74"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row>
    <row r="117" spans="1:74"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row>
    <row r="118" spans="1:74"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row>
    <row r="119" spans="1:74"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row>
    <row r="120" spans="1:74"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row>
    <row r="121" spans="1:74"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row>
    <row r="122" spans="1:74"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row>
    <row r="123" spans="1:74"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row>
    <row r="124" spans="1:74"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row>
    <row r="125" spans="1:74"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row>
    <row r="126" spans="1:74"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row>
    <row r="127" spans="1:74"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row>
    <row r="128" spans="1:74"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row>
    <row r="129" spans="1:74"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row>
    <row r="130" spans="1:74"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row>
    <row r="131" spans="1:74"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row>
    <row r="132" spans="1:74"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row>
    <row r="133" spans="1:74"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row>
    <row r="134" spans="1:74"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row>
    <row r="135" spans="1:74"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row>
    <row r="136" spans="1:74"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row>
    <row r="137" spans="1:74"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row>
    <row r="138" spans="1:74"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row>
    <row r="139" spans="1:74"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row>
    <row r="140" spans="1:74"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row>
    <row r="141" spans="1:74"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row>
    <row r="142" spans="1:74"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row>
    <row r="143" spans="1:74"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row>
    <row r="144" spans="1:74"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row>
    <row r="145" spans="1:74"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row>
    <row r="146" spans="1:74"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row>
    <row r="147" spans="1:74"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row>
    <row r="148" spans="1:74"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row>
    <row r="149" spans="1:74"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row>
    <row r="150" spans="1:74"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row>
    <row r="151" spans="1:74"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row>
    <row r="152" spans="1:74"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row>
    <row r="153" spans="1:74"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row>
    <row r="154" spans="1:74"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row>
    <row r="155" spans="1:74"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row>
    <row r="156" spans="1:74"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row>
    <row r="157" spans="1:74"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row>
    <row r="158" spans="1:74"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row>
    <row r="159" spans="1:74"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row>
    <row r="160" spans="1:74"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row>
    <row r="161" spans="1:74"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row>
    <row r="162" spans="1:74"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row>
    <row r="163" spans="1:74"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row>
    <row r="164" spans="1:74"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row>
    <row r="165" spans="1:74"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row>
    <row r="166" spans="1:74"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row>
    <row r="167" spans="1:74"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row>
    <row r="168" spans="1:74"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row>
    <row r="169" spans="1:74"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row>
    <row r="170" spans="1:74"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row>
    <row r="171" spans="1:74"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row>
    <row r="172" spans="1:74"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row>
    <row r="173" spans="1:74"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row>
    <row r="174" spans="1:74"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row>
    <row r="175" spans="1:74"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row>
    <row r="176" spans="1:74"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row>
    <row r="177" spans="1:74"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row>
    <row r="178" spans="1:74"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row>
    <row r="179" spans="1:74"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row>
    <row r="180" spans="1:74"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row>
    <row r="181" spans="1:74"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row>
    <row r="182" spans="1:74"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row>
    <row r="183" spans="1:74"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row>
    <row r="184" spans="1:74"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row>
    <row r="185" spans="1:74"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row>
    <row r="186" spans="1:74"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row>
    <row r="187" spans="1:74"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row>
    <row r="188" spans="1:74"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row>
    <row r="189" spans="1:74"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row>
    <row r="190" spans="1:74"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row>
    <row r="191" spans="1:74"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row>
    <row r="192" spans="1:74"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row>
    <row r="193" spans="1:74"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row>
    <row r="194" spans="1:74"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row>
    <row r="195" spans="1:74"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row>
    <row r="196" spans="1:74"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row>
    <row r="197" spans="1:74"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row>
    <row r="198" spans="1:74"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row>
    <row r="199" spans="1:74"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row>
    <row r="200" spans="1:74"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row>
    <row r="201" spans="1:74"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row>
    <row r="202" spans="1:74"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row>
    <row r="203" spans="1:74"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row>
    <row r="204" spans="1:74"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row>
    <row r="205" spans="1:74"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row>
    <row r="206" spans="1:74"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row>
    <row r="207" spans="1:74"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row>
    <row r="208" spans="1:74"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row>
    <row r="209" spans="1:74"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row>
    <row r="210" spans="1:74"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row>
    <row r="211" spans="1:74"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row>
    <row r="212" spans="1:74"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row>
    <row r="213" spans="1:74"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row>
    <row r="214" spans="1:74"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row>
    <row r="215" spans="1:74"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row>
    <row r="216" spans="1:74"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row>
    <row r="217" spans="1:74"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row>
    <row r="218" spans="1:74"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row>
    <row r="219" spans="1:74"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row>
    <row r="220" spans="1:74"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row>
    <row r="221" spans="1:74"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row>
    <row r="222" spans="1:74"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row>
    <row r="223" spans="1:74"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row>
    <row r="224" spans="1:74"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row>
    <row r="225" spans="1:74"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row>
    <row r="226" spans="1:74"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row>
    <row r="227" spans="1:74"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row>
    <row r="228" spans="1:74"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row>
    <row r="229" spans="1:74"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row>
    <row r="230" spans="1:74"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row>
    <row r="231" spans="1:74"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row>
    <row r="232" spans="1:74"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row>
    <row r="233" spans="1:74"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row>
    <row r="234" spans="1:74"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row>
    <row r="235" spans="1:74"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row>
    <row r="236" spans="1:74"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row>
    <row r="237" spans="1:74"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row>
    <row r="238" spans="1:74"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row>
    <row r="239" spans="1:74"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row>
    <row r="240" spans="1:74"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row>
    <row r="241" spans="1:74"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row>
    <row r="242" spans="1:74"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row>
    <row r="243" spans="1:74"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row>
    <row r="244" spans="1:74"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row>
    <row r="245" spans="1:74"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row>
    <row r="246" spans="1:74"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row>
    <row r="247" spans="1:74"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row>
    <row r="248" spans="1:74"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row>
    <row r="249" spans="1:74"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row>
    <row r="250" spans="1:74"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row>
    <row r="251" spans="1:74"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row>
    <row r="252" spans="1:74"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row>
    <row r="253" spans="1:74"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row>
    <row r="254" spans="1:74"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row>
    <row r="255" spans="1:74"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row>
    <row r="256" spans="1:74"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row>
    <row r="257" spans="1:74"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row>
    <row r="258" spans="1:74"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row>
    <row r="259" spans="1:74"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row>
    <row r="260" spans="1:74"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row>
    <row r="261" spans="1:74"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row>
    <row r="262" spans="1:74"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row>
    <row r="263" spans="1:74"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row>
    <row r="264" spans="1:74"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row>
    <row r="265" spans="1:74"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row>
    <row r="266" spans="1:74"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row>
    <row r="267" spans="1:74"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row>
    <row r="268" spans="1:74"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row>
    <row r="269" spans="1:74"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row>
    <row r="270" spans="1:74"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row>
    <row r="271" spans="1:74"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row>
    <row r="272" spans="1:74"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row>
    <row r="273" spans="1:74"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row>
    <row r="274" spans="1:74"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row>
    <row r="275" spans="1:74"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row>
    <row r="276" spans="1:74"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row>
    <row r="277" spans="1:74"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row>
    <row r="278" spans="1:74"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row>
    <row r="279" spans="1:74"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row>
    <row r="280" spans="1:74"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row>
    <row r="281" spans="1:74"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row>
    <row r="282" spans="1:74"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row>
    <row r="283" spans="1:74"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row>
    <row r="284" spans="1:74"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row>
    <row r="285" spans="1:74"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row>
    <row r="286" spans="1:74"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row>
    <row r="287" spans="1:74"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row>
    <row r="288" spans="1:74"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row>
    <row r="289" spans="1:74"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row>
    <row r="290" spans="1:74"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row>
    <row r="291" spans="1:74"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row>
    <row r="292" spans="1:74"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row>
    <row r="293" spans="1:74"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row>
    <row r="294" spans="1:74"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row>
    <row r="295" spans="1:74"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row>
    <row r="296" spans="1:74"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row>
    <row r="297" spans="1:74"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row>
    <row r="298" spans="1:74"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row>
    <row r="299" spans="1:74"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row>
    <row r="300" spans="1:74"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row>
    <row r="301" spans="1:74"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row>
    <row r="302" spans="1:74"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row>
    <row r="303" spans="1:74"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row>
    <row r="304" spans="1:74"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row>
    <row r="305" spans="1:74"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row>
    <row r="306" spans="1:74"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row>
    <row r="307" spans="1:74"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row>
    <row r="308" spans="1:74"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row>
    <row r="309" spans="1:74"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row>
    <row r="310" spans="1:74"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row>
    <row r="311" spans="1:74"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row>
    <row r="312" spans="1:74"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row>
    <row r="313" spans="1:74"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row>
    <row r="314" spans="1:74"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row>
    <row r="315" spans="1:74"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row>
    <row r="316" spans="1:74"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row>
    <row r="317" spans="1:74"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row>
    <row r="318" spans="1:74"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row>
    <row r="319" spans="1:74"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row>
    <row r="320" spans="1:74"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row>
    <row r="321" spans="1:74"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row>
    <row r="322" spans="1:74"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row>
    <row r="323" spans="1:74"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row>
    <row r="324" spans="1:74"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row>
    <row r="325" spans="1:74"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row>
    <row r="326" spans="1:74"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row>
    <row r="327" spans="1:74"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row>
    <row r="328" spans="1:74"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row>
    <row r="329" spans="1:74"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row>
    <row r="330" spans="1:74"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row>
    <row r="331" spans="1:74"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row>
    <row r="332" spans="1:74"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row>
    <row r="333" spans="1:74"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row>
    <row r="334" spans="1:74"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row>
    <row r="335" spans="1:74"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row>
    <row r="336" spans="1:74"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row>
    <row r="337" spans="1:74"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row>
    <row r="338" spans="1:74"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row>
    <row r="339" spans="1:74"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row>
    <row r="340" spans="1:74"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row>
    <row r="341" spans="1:74"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row>
    <row r="342" spans="1:74"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row>
    <row r="343" spans="1:74"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row>
    <row r="344" spans="1:74"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row>
    <row r="345" spans="1:74"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row>
    <row r="346" spans="1:74"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row>
    <row r="347" spans="1:74"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row>
    <row r="348" spans="1:74"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row>
    <row r="349" spans="1:74"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row>
    <row r="350" spans="1:74"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row>
    <row r="351" spans="1:74"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row>
    <row r="352" spans="1:74"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row>
    <row r="353" spans="1:74"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row>
    <row r="354" spans="1:74"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row>
    <row r="355" spans="1:74"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row>
    <row r="356" spans="1:74"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row>
    <row r="357" spans="1:74"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row>
    <row r="358" spans="1:74"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row>
    <row r="359" spans="1:74"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row>
    <row r="360" spans="1:74"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row>
    <row r="361" spans="1:74"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row>
    <row r="362" spans="1:74"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row>
    <row r="363" spans="1:74"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row>
    <row r="364" spans="1:74"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row>
    <row r="365" spans="1:74"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row>
    <row r="366" spans="1:74"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row>
    <row r="367" spans="1:74"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row>
    <row r="368" spans="1:74"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row>
    <row r="369" spans="1:74"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row>
    <row r="370" spans="1:74"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row>
    <row r="371" spans="1:74"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row>
    <row r="372" spans="1:74"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row>
    <row r="373" spans="1:74"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row>
    <row r="374" spans="1:74"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row>
    <row r="375" spans="1:74"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row>
    <row r="376" spans="1:74"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row>
    <row r="377" spans="1:74"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row>
    <row r="378" spans="1:74"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row>
    <row r="379" spans="1:74"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row>
    <row r="380" spans="1:74"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row>
    <row r="381" spans="1:74"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row>
    <row r="382" spans="1:74"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row>
    <row r="383" spans="1:74"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row>
    <row r="384" spans="1:74"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row>
    <row r="385" spans="1:74"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row>
    <row r="386" spans="1:74"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row>
    <row r="387" spans="1:74"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row>
    <row r="388" spans="1:74"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row>
    <row r="389" spans="1:74"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row>
    <row r="390" spans="1:74"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row>
    <row r="391" spans="1:74"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row>
    <row r="392" spans="1:74"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row>
    <row r="393" spans="1:74"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row>
    <row r="394" spans="1:74"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row>
    <row r="395" spans="1:74"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row>
    <row r="396" spans="1:74"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row>
    <row r="397" spans="1:74"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row>
    <row r="398" spans="1:74"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row>
    <row r="399" spans="1:74"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row>
    <row r="400" spans="1:74"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row>
    <row r="401" spans="1:74"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row>
    <row r="402" spans="1:74"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row>
    <row r="403" spans="1:74"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row>
    <row r="404" spans="1:74"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row>
    <row r="405" spans="1:74"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row>
    <row r="406" spans="1:74"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row>
    <row r="407" spans="1:74"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row>
    <row r="408" spans="1:74"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row>
    <row r="409" spans="1:74"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row>
    <row r="410" spans="1:74"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row>
    <row r="411" spans="1:74"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row>
    <row r="412" spans="1:74"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row>
    <row r="413" spans="1:74"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row>
    <row r="414" spans="1:74"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row>
    <row r="415" spans="1:74"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row>
    <row r="416" spans="1:74"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row>
    <row r="417" spans="1:74"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row>
    <row r="418" spans="1:74"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row>
    <row r="419" spans="1:74"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row>
    <row r="420" spans="1:74"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row>
    <row r="421" spans="1:74"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row>
    <row r="422" spans="1:74"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row>
    <row r="423" spans="1:74"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row>
    <row r="424" spans="1:74"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row>
    <row r="425" spans="1:74"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row>
    <row r="426" spans="1:74"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row>
    <row r="427" spans="1:74"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row>
    <row r="428" spans="1:74"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row>
    <row r="429" spans="1:74"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row>
    <row r="430" spans="1:74"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row>
    <row r="431" spans="1:74"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row>
    <row r="432" spans="1:74"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row>
    <row r="433" spans="1:74"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row>
    <row r="434" spans="1:74"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row>
    <row r="435" spans="1:74"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row>
    <row r="436" spans="1:74"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row>
    <row r="437" spans="1:74"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row>
    <row r="438" spans="1:74"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row>
    <row r="439" spans="1:74"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row>
    <row r="440" spans="1:74"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row>
    <row r="441" spans="1:74"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row>
    <row r="442" spans="1:74"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row>
    <row r="443" spans="1:74"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row>
    <row r="444" spans="1:74"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row>
    <row r="445" spans="1:74"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row>
    <row r="446" spans="1:74"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row>
    <row r="447" spans="1:74"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row>
    <row r="448" spans="1:74"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row>
    <row r="449" spans="1:74"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row>
    <row r="450" spans="1:74"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row>
    <row r="451" spans="1:74"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row>
    <row r="452" spans="1:74"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row>
    <row r="453" spans="1:74"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row>
    <row r="454" spans="1:74"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row>
    <row r="455" spans="1:74"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row>
    <row r="456" spans="1:74"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row>
    <row r="457" spans="1:74"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row>
    <row r="458" spans="1:74"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row>
    <row r="459" spans="1:74"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row>
    <row r="460" spans="1:74"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row>
    <row r="461" spans="1:74"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row>
    <row r="462" spans="1:74"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row>
    <row r="463" spans="1:74"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row>
    <row r="464" spans="1:74"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row>
    <row r="465" spans="1:74"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row>
    <row r="466" spans="1:74"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row>
    <row r="467" spans="1:74"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row>
    <row r="468" spans="1:74"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row>
    <row r="469" spans="1:74"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row>
    <row r="470" spans="1:74"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row>
    <row r="471" spans="1:74"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row>
    <row r="472" spans="1:74"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row>
    <row r="473" spans="1:74"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row>
    <row r="474" spans="1:74"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row>
    <row r="475" spans="1:74"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row>
    <row r="476" spans="1:74"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row>
    <row r="477" spans="1:74"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row>
    <row r="478" spans="1:74"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row>
    <row r="479" spans="1:74"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row>
    <row r="480" spans="1:74"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row>
    <row r="481" spans="1:74"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row>
    <row r="482" spans="1:74"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row>
    <row r="483" spans="1:74"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row>
    <row r="484" spans="1:74"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row>
    <row r="485" spans="1:74"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row>
    <row r="486" spans="1:74"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row>
    <row r="487" spans="1:74"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row>
    <row r="488" spans="1:74"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row>
    <row r="489" spans="1:74"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row>
    <row r="490" spans="1:74"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row>
    <row r="491" spans="1:74"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row>
    <row r="492" spans="1:74"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row>
    <row r="493" spans="1:74"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row>
    <row r="494" spans="1:74"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row>
    <row r="495" spans="1:74"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row>
    <row r="496" spans="1:74"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row>
    <row r="497" spans="1:74"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row>
    <row r="498" spans="1:74"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row>
    <row r="499" spans="1:74"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row>
    <row r="500" spans="1:74"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row>
    <row r="501" spans="1:74"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row>
    <row r="502" spans="1:74"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row>
    <row r="503" spans="1:74"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row>
    <row r="504" spans="1:74"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row>
    <row r="505" spans="1:74"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row>
    <row r="506" spans="1:74"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row>
    <row r="507" spans="1:74"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row>
    <row r="508" spans="1:74"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row>
    <row r="509" spans="1:74"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row>
    <row r="510" spans="1:74"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row>
    <row r="511" spans="1:74"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row>
    <row r="512" spans="1:74"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row>
    <row r="513" spans="1:74"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row>
    <row r="514" spans="1:74"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row>
    <row r="515" spans="1:74"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row>
    <row r="516" spans="1:74"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row>
    <row r="517" spans="1:74"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row>
    <row r="518" spans="1:74"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row>
    <row r="519" spans="1:74"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row>
    <row r="520" spans="1:74"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row>
    <row r="521" spans="1:74"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row>
    <row r="522" spans="1:74"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row>
    <row r="523" spans="1:74"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row>
    <row r="524" spans="1:74"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row>
    <row r="525" spans="1:74"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row>
    <row r="526" spans="1:74"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row>
    <row r="527" spans="1:74"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row>
    <row r="528" spans="1:74"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row>
    <row r="529" spans="1:74"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row>
    <row r="530" spans="1:74"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row>
    <row r="531" spans="1:74"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row>
    <row r="532" spans="1:74"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row>
    <row r="533" spans="1:74"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row>
    <row r="534" spans="1:74"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row>
    <row r="535" spans="1:74"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row>
    <row r="536" spans="1:74"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row>
    <row r="537" spans="1:74"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row>
    <row r="538" spans="1:74"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row>
    <row r="539" spans="1:74"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row>
    <row r="540" spans="1:74"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row>
    <row r="541" spans="1:74"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row>
    <row r="542" spans="1:74"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row>
    <row r="543" spans="1:74"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row>
    <row r="544" spans="1:74"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row>
    <row r="545" spans="1:74"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row>
    <row r="546" spans="1:74"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row>
    <row r="547" spans="1:74"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row>
    <row r="548" spans="1:74"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row>
    <row r="549" spans="1:74"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row>
    <row r="550" spans="1:74"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row>
    <row r="551" spans="1:74"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row>
    <row r="552" spans="1:74"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row>
    <row r="553" spans="1:74"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row>
    <row r="554" spans="1:74"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row>
    <row r="555" spans="1:74"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row>
    <row r="556" spans="1:74"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row>
    <row r="557" spans="1:74"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row>
    <row r="558" spans="1:74"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row>
    <row r="559" spans="1:74"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row>
    <row r="560" spans="1:74"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row>
    <row r="561" spans="1:74"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row>
    <row r="562" spans="1:74"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row>
    <row r="563" spans="1:74"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row>
    <row r="564" spans="1:74"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row>
    <row r="565" spans="1:74"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row>
    <row r="566" spans="1:74"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row>
    <row r="567" spans="1:74"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row>
    <row r="568" spans="1:74"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row>
    <row r="569" spans="1:74"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row>
    <row r="570" spans="1:74"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row>
    <row r="571" spans="1:74"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row>
    <row r="572" spans="1:74"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row>
    <row r="573" spans="1:74"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row>
    <row r="574" spans="1:74"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row>
    <row r="575" spans="1:74"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row>
    <row r="576" spans="1:74"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row>
    <row r="577" spans="1:74"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row>
    <row r="578" spans="1:74"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row>
    <row r="579" spans="1:74"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row>
    <row r="580" spans="1:74"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row>
    <row r="581" spans="1:74"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row>
    <row r="582" spans="1:74"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row>
    <row r="583" spans="1:74"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row>
    <row r="584" spans="1:74"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row>
    <row r="585" spans="1:74"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row>
    <row r="586" spans="1:74"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row>
    <row r="587" spans="1:74"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row>
    <row r="588" spans="1:74"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row>
    <row r="589" spans="1:74"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row>
    <row r="590" spans="1:74"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row>
    <row r="591" spans="1:74"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row>
    <row r="592" spans="1:74"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row>
    <row r="593" spans="1:74"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row>
    <row r="594" spans="1:74"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row>
    <row r="595" spans="1:74"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row>
    <row r="596" spans="1:74"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row>
    <row r="597" spans="1:74"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row>
    <row r="598" spans="1:74"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row>
    <row r="599" spans="1:74"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row>
    <row r="600" spans="1:74"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row>
    <row r="601" spans="1:74"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row>
    <row r="602" spans="1:74"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row>
    <row r="603" spans="1:74"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row>
    <row r="604" spans="1:74"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row>
    <row r="605" spans="1:74"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row>
    <row r="606" spans="1:74"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row>
    <row r="607" spans="1:74"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row>
    <row r="608" spans="1:74"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row>
    <row r="609" spans="1:74"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row>
    <row r="610" spans="1:74"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row>
    <row r="611" spans="1:74"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row>
    <row r="612" spans="1:74"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row>
    <row r="613" spans="1:74"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row>
    <row r="614" spans="1:74"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row>
    <row r="615" spans="1:74"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row>
    <row r="616" spans="1:74"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row>
    <row r="617" spans="1:74"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row>
    <row r="618" spans="1:74"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row>
    <row r="619" spans="1:74"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row>
    <row r="620" spans="1:74"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row>
    <row r="621" spans="1:74"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row>
    <row r="622" spans="1:74"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row>
    <row r="623" spans="1:74"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row>
    <row r="624" spans="1:74"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row>
    <row r="625" spans="1:74"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row>
    <row r="626" spans="1:74"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row>
    <row r="627" spans="1:74"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row>
    <row r="628" spans="1:74"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row>
    <row r="629" spans="1:74"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row>
    <row r="630" spans="1:74"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row>
    <row r="631" spans="1:74"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row>
    <row r="632" spans="1:74"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row>
    <row r="633" spans="1:74"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row>
    <row r="634" spans="1:74"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row>
    <row r="635" spans="1:74"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row>
    <row r="636" spans="1:74"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row>
    <row r="637" spans="1:74"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row>
    <row r="638" spans="1:74"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row>
    <row r="639" spans="1:74"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row>
    <row r="640" spans="1:74"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row>
    <row r="641" spans="1:74"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row>
    <row r="642" spans="1:74"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row>
    <row r="643" spans="1:74"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row>
    <row r="644" spans="1:74"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row>
    <row r="645" spans="1:74"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row>
    <row r="646" spans="1:74"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row>
    <row r="647" spans="1:74"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row>
    <row r="648" spans="1:74"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row>
    <row r="649" spans="1:74"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row>
    <row r="650" spans="1:74"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row>
    <row r="651" spans="1:74"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row>
    <row r="652" spans="1:74"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row>
    <row r="653" spans="1:74"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row>
    <row r="654" spans="1:74"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row>
    <row r="655" spans="1:74"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row>
    <row r="656" spans="1:74"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row>
    <row r="657" spans="1:74"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row>
    <row r="658" spans="1:74"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row>
    <row r="659" spans="1:74"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row>
    <row r="660" spans="1:74"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row>
    <row r="661" spans="1:74"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row>
    <row r="662" spans="1:74"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row>
    <row r="663" spans="1:74"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row>
    <row r="664" spans="1:74"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row>
    <row r="665" spans="1:74"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row>
    <row r="666" spans="1:74"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row>
    <row r="667" spans="1:74"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row>
    <row r="668" spans="1:74"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row>
    <row r="669" spans="1:74"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row>
    <row r="670" spans="1:74"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row>
    <row r="671" spans="1:74"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row>
    <row r="672" spans="1:74"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row>
    <row r="673" spans="1:74"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row>
    <row r="674" spans="1:74"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row>
    <row r="675" spans="1:74"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row>
    <row r="676" spans="1:74"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row>
    <row r="677" spans="1:74"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row>
    <row r="678" spans="1:74"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row>
    <row r="679" spans="1:74"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row>
    <row r="680" spans="1:74"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row>
    <row r="681" spans="1:74"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row>
    <row r="682" spans="1:74"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row>
    <row r="683" spans="1:74"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row>
    <row r="684" spans="1:74"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row>
    <row r="685" spans="1:74"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row>
    <row r="686" spans="1:74"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row>
    <row r="687" spans="1:74"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row>
    <row r="688" spans="1:74"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row>
    <row r="689" spans="1:74"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row>
    <row r="690" spans="1:74"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row>
    <row r="691" spans="1:74"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row>
    <row r="692" spans="1:74"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row>
    <row r="693" spans="1:74"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row>
    <row r="694" spans="1:74"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row>
    <row r="695" spans="1:74"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row>
    <row r="696" spans="1:74"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row>
    <row r="697" spans="1:74"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row>
    <row r="698" spans="1:74"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row>
    <row r="699" spans="1:74"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row>
    <row r="700" spans="1:74"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row>
    <row r="701" spans="1:74"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row>
    <row r="702" spans="1:74"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row>
    <row r="703" spans="1:74"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row>
    <row r="704" spans="1:74"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row>
    <row r="705" spans="1:74"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row>
    <row r="706" spans="1:74"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row>
    <row r="707" spans="1:74"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row>
    <row r="708" spans="1:74"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row>
    <row r="709" spans="1:74"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row>
    <row r="710" spans="1:74"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row>
    <row r="711" spans="1:74"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row>
    <row r="712" spans="1:74"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row>
    <row r="713" spans="1:74"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row>
    <row r="714" spans="1:74"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row>
    <row r="715" spans="1:74"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row>
    <row r="716" spans="1:74"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row>
    <row r="717" spans="1:74"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row>
    <row r="718" spans="1:74"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row>
    <row r="719" spans="1:74"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row>
    <row r="720" spans="1:74"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row>
    <row r="721" spans="1:74"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row>
    <row r="722" spans="1:74"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row>
    <row r="723" spans="1:74"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row>
    <row r="724" spans="1:74"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row>
    <row r="725" spans="1:74"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row>
    <row r="726" spans="1:74"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row>
    <row r="727" spans="1:74"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row>
    <row r="728" spans="1:74"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row>
    <row r="729" spans="1:74"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row>
    <row r="730" spans="1:74"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row>
    <row r="731" spans="1:74"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row>
    <row r="732" spans="1:74"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row>
    <row r="733" spans="1:74"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row>
    <row r="734" spans="1:74"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row>
    <row r="735" spans="1:74"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row>
    <row r="736" spans="1:74"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row>
    <row r="737" spans="1:74"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row>
    <row r="738" spans="1:74"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row>
    <row r="739" spans="1:74"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row>
    <row r="740" spans="1:74"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row>
    <row r="741" spans="1:74"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row>
    <row r="742" spans="1:74"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row>
    <row r="743" spans="1:74"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row>
    <row r="744" spans="1:74"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row>
    <row r="745" spans="1:74"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row>
    <row r="746" spans="1:74"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row>
    <row r="747" spans="1:74"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row>
    <row r="748" spans="1:74"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row>
    <row r="749" spans="1:74"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row>
    <row r="750" spans="1:74"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row>
    <row r="751" spans="1:74"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row>
    <row r="752" spans="1:74"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row>
    <row r="753" spans="1:74"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row>
    <row r="754" spans="1:74"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row>
    <row r="755" spans="1:74"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row>
    <row r="756" spans="1:74"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row>
    <row r="757" spans="1:74"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row>
    <row r="758" spans="1:74"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row>
    <row r="759" spans="1:74"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row>
    <row r="760" spans="1:74"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row>
    <row r="761" spans="1:74"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row>
    <row r="762" spans="1:74"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row>
    <row r="763" spans="1:74"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row>
    <row r="764" spans="1:74"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row>
    <row r="765" spans="1:74"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row>
    <row r="766" spans="1:74"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row>
    <row r="767" spans="1:74"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row>
    <row r="768" spans="1:74"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row>
    <row r="769" spans="1:74"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row>
    <row r="770" spans="1:74"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row>
    <row r="771" spans="1:74"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row>
    <row r="772" spans="1:74"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row>
    <row r="773" spans="1:74"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row>
    <row r="774" spans="1:74"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row>
    <row r="775" spans="1:74"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row>
    <row r="776" spans="1:74"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row>
    <row r="777" spans="1:74"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row>
    <row r="778" spans="1:74"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2"/>
      <c r="AR778" s="2"/>
      <c r="AS778" s="2"/>
      <c r="AT778" s="2"/>
      <c r="AU778" s="2"/>
      <c r="AV778" s="2"/>
      <c r="AW778" s="2"/>
      <c r="AX778" s="2"/>
      <c r="AY778" s="2"/>
      <c r="AZ778" s="2"/>
      <c r="BA778" s="2"/>
      <c r="BB778" s="2"/>
      <c r="BC778" s="2"/>
      <c r="BD778" s="2"/>
      <c r="BE778" s="2"/>
      <c r="BF778" s="2"/>
      <c r="BG778" s="2"/>
      <c r="BH778" s="2"/>
      <c r="BI778" s="2"/>
      <c r="BJ778" s="2"/>
      <c r="BK778" s="2"/>
      <c r="BL778" s="2"/>
      <c r="BM778" s="2"/>
      <c r="BN778" s="2"/>
      <c r="BO778" s="2"/>
      <c r="BP778" s="2"/>
      <c r="BQ778" s="2"/>
      <c r="BR778" s="2"/>
      <c r="BS778" s="2"/>
      <c r="BT778" s="2"/>
      <c r="BU778" s="2"/>
      <c r="BV778" s="2"/>
    </row>
    <row r="779" spans="1:74"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2"/>
      <c r="AR779" s="2"/>
      <c r="AS779" s="2"/>
      <c r="AT779" s="2"/>
      <c r="AU779" s="2"/>
      <c r="AV779" s="2"/>
      <c r="AW779" s="2"/>
      <c r="AX779" s="2"/>
      <c r="AY779" s="2"/>
      <c r="AZ779" s="2"/>
      <c r="BA779" s="2"/>
      <c r="BB779" s="2"/>
      <c r="BC779" s="2"/>
      <c r="BD779" s="2"/>
      <c r="BE779" s="2"/>
      <c r="BF779" s="2"/>
      <c r="BG779" s="2"/>
      <c r="BH779" s="2"/>
      <c r="BI779" s="2"/>
      <c r="BJ779" s="2"/>
      <c r="BK779" s="2"/>
      <c r="BL779" s="2"/>
      <c r="BM779" s="2"/>
      <c r="BN779" s="2"/>
      <c r="BO779" s="2"/>
      <c r="BP779" s="2"/>
      <c r="BQ779" s="2"/>
      <c r="BR779" s="2"/>
      <c r="BS779" s="2"/>
      <c r="BT779" s="2"/>
      <c r="BU779" s="2"/>
      <c r="BV779" s="2"/>
    </row>
    <row r="780" spans="1:74"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2"/>
      <c r="AR780" s="2"/>
      <c r="AS780" s="2"/>
      <c r="AT780" s="2"/>
      <c r="AU780" s="2"/>
      <c r="AV780" s="2"/>
      <c r="AW780" s="2"/>
      <c r="AX780" s="2"/>
      <c r="AY780" s="2"/>
      <c r="AZ780" s="2"/>
      <c r="BA780" s="2"/>
      <c r="BB780" s="2"/>
      <c r="BC780" s="2"/>
      <c r="BD780" s="2"/>
      <c r="BE780" s="2"/>
      <c r="BF780" s="2"/>
      <c r="BG780" s="2"/>
      <c r="BH780" s="2"/>
      <c r="BI780" s="2"/>
      <c r="BJ780" s="2"/>
      <c r="BK780" s="2"/>
      <c r="BL780" s="2"/>
      <c r="BM780" s="2"/>
      <c r="BN780" s="2"/>
      <c r="BO780" s="2"/>
      <c r="BP780" s="2"/>
      <c r="BQ780" s="2"/>
      <c r="BR780" s="2"/>
      <c r="BS780" s="2"/>
      <c r="BT780" s="2"/>
      <c r="BU780" s="2"/>
      <c r="BV780" s="2"/>
    </row>
    <row r="781" spans="1:74"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2"/>
      <c r="AR781" s="2"/>
      <c r="AS781" s="2"/>
      <c r="AT781" s="2"/>
      <c r="AU781" s="2"/>
      <c r="AV781" s="2"/>
      <c r="AW781" s="2"/>
      <c r="AX781" s="2"/>
      <c r="AY781" s="2"/>
      <c r="AZ781" s="2"/>
      <c r="BA781" s="2"/>
      <c r="BB781" s="2"/>
      <c r="BC781" s="2"/>
      <c r="BD781" s="2"/>
      <c r="BE781" s="2"/>
      <c r="BF781" s="2"/>
      <c r="BG781" s="2"/>
      <c r="BH781" s="2"/>
      <c r="BI781" s="2"/>
      <c r="BJ781" s="2"/>
      <c r="BK781" s="2"/>
      <c r="BL781" s="2"/>
      <c r="BM781" s="2"/>
      <c r="BN781" s="2"/>
      <c r="BO781" s="2"/>
      <c r="BP781" s="2"/>
      <c r="BQ781" s="2"/>
      <c r="BR781" s="2"/>
      <c r="BS781" s="2"/>
      <c r="BT781" s="2"/>
      <c r="BU781" s="2"/>
      <c r="BV781" s="2"/>
    </row>
    <row r="782" spans="1:74"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2"/>
      <c r="AR782" s="2"/>
      <c r="AS782" s="2"/>
      <c r="AT782" s="2"/>
      <c r="AU782" s="2"/>
      <c r="AV782" s="2"/>
      <c r="AW782" s="2"/>
      <c r="AX782" s="2"/>
      <c r="AY782" s="2"/>
      <c r="AZ782" s="2"/>
      <c r="BA782" s="2"/>
      <c r="BB782" s="2"/>
      <c r="BC782" s="2"/>
      <c r="BD782" s="2"/>
      <c r="BE782" s="2"/>
      <c r="BF782" s="2"/>
      <c r="BG782" s="2"/>
      <c r="BH782" s="2"/>
      <c r="BI782" s="2"/>
      <c r="BJ782" s="2"/>
      <c r="BK782" s="2"/>
      <c r="BL782" s="2"/>
      <c r="BM782" s="2"/>
      <c r="BN782" s="2"/>
      <c r="BO782" s="2"/>
      <c r="BP782" s="2"/>
      <c r="BQ782" s="2"/>
      <c r="BR782" s="2"/>
      <c r="BS782" s="2"/>
      <c r="BT782" s="2"/>
      <c r="BU782" s="2"/>
      <c r="BV782" s="2"/>
    </row>
    <row r="783" spans="1:74"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2"/>
      <c r="AR783" s="2"/>
      <c r="AS783" s="2"/>
      <c r="AT783" s="2"/>
      <c r="AU783" s="2"/>
      <c r="AV783" s="2"/>
      <c r="AW783" s="2"/>
      <c r="AX783" s="2"/>
      <c r="AY783" s="2"/>
      <c r="AZ783" s="2"/>
      <c r="BA783" s="2"/>
      <c r="BB783" s="2"/>
      <c r="BC783" s="2"/>
      <c r="BD783" s="2"/>
      <c r="BE783" s="2"/>
      <c r="BF783" s="2"/>
      <c r="BG783" s="2"/>
      <c r="BH783" s="2"/>
      <c r="BI783" s="2"/>
      <c r="BJ783" s="2"/>
      <c r="BK783" s="2"/>
      <c r="BL783" s="2"/>
      <c r="BM783" s="2"/>
      <c r="BN783" s="2"/>
      <c r="BO783" s="2"/>
      <c r="BP783" s="2"/>
      <c r="BQ783" s="2"/>
      <c r="BR783" s="2"/>
      <c r="BS783" s="2"/>
      <c r="BT783" s="2"/>
      <c r="BU783" s="2"/>
      <c r="BV783" s="2"/>
    </row>
    <row r="784" spans="1:74"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2"/>
      <c r="AR784" s="2"/>
      <c r="AS784" s="2"/>
      <c r="AT784" s="2"/>
      <c r="AU784" s="2"/>
      <c r="AV784" s="2"/>
      <c r="AW784" s="2"/>
      <c r="AX784" s="2"/>
      <c r="AY784" s="2"/>
      <c r="AZ784" s="2"/>
      <c r="BA784" s="2"/>
      <c r="BB784" s="2"/>
      <c r="BC784" s="2"/>
      <c r="BD784" s="2"/>
      <c r="BE784" s="2"/>
      <c r="BF784" s="2"/>
      <c r="BG784" s="2"/>
      <c r="BH784" s="2"/>
      <c r="BI784" s="2"/>
      <c r="BJ784" s="2"/>
      <c r="BK784" s="2"/>
      <c r="BL784" s="2"/>
      <c r="BM784" s="2"/>
      <c r="BN784" s="2"/>
      <c r="BO784" s="2"/>
      <c r="BP784" s="2"/>
      <c r="BQ784" s="2"/>
      <c r="BR784" s="2"/>
      <c r="BS784" s="2"/>
      <c r="BT784" s="2"/>
      <c r="BU784" s="2"/>
      <c r="BV784" s="2"/>
    </row>
    <row r="785" spans="1:74"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2"/>
      <c r="AR785" s="2"/>
      <c r="AS785" s="2"/>
      <c r="AT785" s="2"/>
      <c r="AU785" s="2"/>
      <c r="AV785" s="2"/>
      <c r="AW785" s="2"/>
      <c r="AX785" s="2"/>
      <c r="AY785" s="2"/>
      <c r="AZ785" s="2"/>
      <c r="BA785" s="2"/>
      <c r="BB785" s="2"/>
      <c r="BC785" s="2"/>
      <c r="BD785" s="2"/>
      <c r="BE785" s="2"/>
      <c r="BF785" s="2"/>
      <c r="BG785" s="2"/>
      <c r="BH785" s="2"/>
      <c r="BI785" s="2"/>
      <c r="BJ785" s="2"/>
      <c r="BK785" s="2"/>
      <c r="BL785" s="2"/>
      <c r="BM785" s="2"/>
      <c r="BN785" s="2"/>
      <c r="BO785" s="2"/>
      <c r="BP785" s="2"/>
      <c r="BQ785" s="2"/>
      <c r="BR785" s="2"/>
      <c r="BS785" s="2"/>
      <c r="BT785" s="2"/>
      <c r="BU785" s="2"/>
      <c r="BV785" s="2"/>
    </row>
    <row r="786" spans="1:74"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2"/>
      <c r="AR786" s="2"/>
      <c r="AS786" s="2"/>
      <c r="AT786" s="2"/>
      <c r="AU786" s="2"/>
      <c r="AV786" s="2"/>
      <c r="AW786" s="2"/>
      <c r="AX786" s="2"/>
      <c r="AY786" s="2"/>
      <c r="AZ786" s="2"/>
      <c r="BA786" s="2"/>
      <c r="BB786" s="2"/>
      <c r="BC786" s="2"/>
      <c r="BD786" s="2"/>
      <c r="BE786" s="2"/>
      <c r="BF786" s="2"/>
      <c r="BG786" s="2"/>
      <c r="BH786" s="2"/>
      <c r="BI786" s="2"/>
      <c r="BJ786" s="2"/>
      <c r="BK786" s="2"/>
      <c r="BL786" s="2"/>
      <c r="BM786" s="2"/>
      <c r="BN786" s="2"/>
      <c r="BO786" s="2"/>
      <c r="BP786" s="2"/>
      <c r="BQ786" s="2"/>
      <c r="BR786" s="2"/>
      <c r="BS786" s="2"/>
      <c r="BT786" s="2"/>
      <c r="BU786" s="2"/>
      <c r="BV786" s="2"/>
    </row>
    <row r="787" spans="1:74"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2"/>
      <c r="AR787" s="2"/>
      <c r="AS787" s="2"/>
      <c r="AT787" s="2"/>
      <c r="AU787" s="2"/>
      <c r="AV787" s="2"/>
      <c r="AW787" s="2"/>
      <c r="AX787" s="2"/>
      <c r="AY787" s="2"/>
      <c r="AZ787" s="2"/>
      <c r="BA787" s="2"/>
      <c r="BB787" s="2"/>
      <c r="BC787" s="2"/>
      <c r="BD787" s="2"/>
      <c r="BE787" s="2"/>
      <c r="BF787" s="2"/>
      <c r="BG787" s="2"/>
      <c r="BH787" s="2"/>
      <c r="BI787" s="2"/>
      <c r="BJ787" s="2"/>
      <c r="BK787" s="2"/>
      <c r="BL787" s="2"/>
      <c r="BM787" s="2"/>
      <c r="BN787" s="2"/>
      <c r="BO787" s="2"/>
      <c r="BP787" s="2"/>
      <c r="BQ787" s="2"/>
      <c r="BR787" s="2"/>
      <c r="BS787" s="2"/>
      <c r="BT787" s="2"/>
      <c r="BU787" s="2"/>
      <c r="BV787" s="2"/>
    </row>
    <row r="788" spans="1:74"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2"/>
      <c r="AR788" s="2"/>
      <c r="AS788" s="2"/>
      <c r="AT788" s="2"/>
      <c r="AU788" s="2"/>
      <c r="AV788" s="2"/>
      <c r="AW788" s="2"/>
      <c r="AX788" s="2"/>
      <c r="AY788" s="2"/>
      <c r="AZ788" s="2"/>
      <c r="BA788" s="2"/>
      <c r="BB788" s="2"/>
      <c r="BC788" s="2"/>
      <c r="BD788" s="2"/>
      <c r="BE788" s="2"/>
      <c r="BF788" s="2"/>
      <c r="BG788" s="2"/>
      <c r="BH788" s="2"/>
      <c r="BI788" s="2"/>
      <c r="BJ788" s="2"/>
      <c r="BK788" s="2"/>
      <c r="BL788" s="2"/>
      <c r="BM788" s="2"/>
      <c r="BN788" s="2"/>
      <c r="BO788" s="2"/>
      <c r="BP788" s="2"/>
      <c r="BQ788" s="2"/>
      <c r="BR788" s="2"/>
      <c r="BS788" s="2"/>
      <c r="BT788" s="2"/>
      <c r="BU788" s="2"/>
      <c r="BV788" s="2"/>
    </row>
    <row r="789" spans="1:74"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2"/>
      <c r="AR789" s="2"/>
      <c r="AS789" s="2"/>
      <c r="AT789" s="2"/>
      <c r="AU789" s="2"/>
      <c r="AV789" s="2"/>
      <c r="AW789" s="2"/>
      <c r="AX789" s="2"/>
      <c r="AY789" s="2"/>
      <c r="AZ789" s="2"/>
      <c r="BA789" s="2"/>
      <c r="BB789" s="2"/>
      <c r="BC789" s="2"/>
      <c r="BD789" s="2"/>
      <c r="BE789" s="2"/>
      <c r="BF789" s="2"/>
      <c r="BG789" s="2"/>
      <c r="BH789" s="2"/>
      <c r="BI789" s="2"/>
      <c r="BJ789" s="2"/>
      <c r="BK789" s="2"/>
      <c r="BL789" s="2"/>
      <c r="BM789" s="2"/>
      <c r="BN789" s="2"/>
      <c r="BO789" s="2"/>
      <c r="BP789" s="2"/>
      <c r="BQ789" s="2"/>
      <c r="BR789" s="2"/>
      <c r="BS789" s="2"/>
      <c r="BT789" s="2"/>
      <c r="BU789" s="2"/>
      <c r="BV789" s="2"/>
    </row>
    <row r="790" spans="1:74"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2"/>
      <c r="AR790" s="2"/>
      <c r="AS790" s="2"/>
      <c r="AT790" s="2"/>
      <c r="AU790" s="2"/>
      <c r="AV790" s="2"/>
      <c r="AW790" s="2"/>
      <c r="AX790" s="2"/>
      <c r="AY790" s="2"/>
      <c r="AZ790" s="2"/>
      <c r="BA790" s="2"/>
      <c r="BB790" s="2"/>
      <c r="BC790" s="2"/>
      <c r="BD790" s="2"/>
      <c r="BE790" s="2"/>
      <c r="BF790" s="2"/>
      <c r="BG790" s="2"/>
      <c r="BH790" s="2"/>
      <c r="BI790" s="2"/>
      <c r="BJ790" s="2"/>
      <c r="BK790" s="2"/>
      <c r="BL790" s="2"/>
      <c r="BM790" s="2"/>
      <c r="BN790" s="2"/>
      <c r="BO790" s="2"/>
      <c r="BP790" s="2"/>
      <c r="BQ790" s="2"/>
      <c r="BR790" s="2"/>
      <c r="BS790" s="2"/>
      <c r="BT790" s="2"/>
      <c r="BU790" s="2"/>
      <c r="BV790" s="2"/>
    </row>
    <row r="791" spans="1:74"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2"/>
      <c r="AR791" s="2"/>
      <c r="AS791" s="2"/>
      <c r="AT791" s="2"/>
      <c r="AU791" s="2"/>
      <c r="AV791" s="2"/>
      <c r="AW791" s="2"/>
      <c r="AX791" s="2"/>
      <c r="AY791" s="2"/>
      <c r="AZ791" s="2"/>
      <c r="BA791" s="2"/>
      <c r="BB791" s="2"/>
      <c r="BC791" s="2"/>
      <c r="BD791" s="2"/>
      <c r="BE791" s="2"/>
      <c r="BF791" s="2"/>
      <c r="BG791" s="2"/>
      <c r="BH791" s="2"/>
      <c r="BI791" s="2"/>
      <c r="BJ791" s="2"/>
      <c r="BK791" s="2"/>
      <c r="BL791" s="2"/>
      <c r="BM791" s="2"/>
      <c r="BN791" s="2"/>
      <c r="BO791" s="2"/>
      <c r="BP791" s="2"/>
      <c r="BQ791" s="2"/>
      <c r="BR791" s="2"/>
      <c r="BS791" s="2"/>
      <c r="BT791" s="2"/>
      <c r="BU791" s="2"/>
      <c r="BV791" s="2"/>
    </row>
    <row r="792" spans="1:74"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2"/>
      <c r="AR792" s="2"/>
      <c r="AS792" s="2"/>
      <c r="AT792" s="2"/>
      <c r="AU792" s="2"/>
      <c r="AV792" s="2"/>
      <c r="AW792" s="2"/>
      <c r="AX792" s="2"/>
      <c r="AY792" s="2"/>
      <c r="AZ792" s="2"/>
      <c r="BA792" s="2"/>
      <c r="BB792" s="2"/>
      <c r="BC792" s="2"/>
      <c r="BD792" s="2"/>
      <c r="BE792" s="2"/>
      <c r="BF792" s="2"/>
      <c r="BG792" s="2"/>
      <c r="BH792" s="2"/>
      <c r="BI792" s="2"/>
      <c r="BJ792" s="2"/>
      <c r="BK792" s="2"/>
      <c r="BL792" s="2"/>
      <c r="BM792" s="2"/>
      <c r="BN792" s="2"/>
      <c r="BO792" s="2"/>
      <c r="BP792" s="2"/>
      <c r="BQ792" s="2"/>
      <c r="BR792" s="2"/>
      <c r="BS792" s="2"/>
      <c r="BT792" s="2"/>
      <c r="BU792" s="2"/>
      <c r="BV792" s="2"/>
    </row>
    <row r="793" spans="1:74"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2"/>
      <c r="AR793" s="2"/>
      <c r="AS793" s="2"/>
      <c r="AT793" s="2"/>
      <c r="AU793" s="2"/>
      <c r="AV793" s="2"/>
      <c r="AW793" s="2"/>
      <c r="AX793" s="2"/>
      <c r="AY793" s="2"/>
      <c r="AZ793" s="2"/>
      <c r="BA793" s="2"/>
      <c r="BB793" s="2"/>
      <c r="BC793" s="2"/>
      <c r="BD793" s="2"/>
      <c r="BE793" s="2"/>
      <c r="BF793" s="2"/>
      <c r="BG793" s="2"/>
      <c r="BH793" s="2"/>
      <c r="BI793" s="2"/>
      <c r="BJ793" s="2"/>
      <c r="BK793" s="2"/>
      <c r="BL793" s="2"/>
      <c r="BM793" s="2"/>
      <c r="BN793" s="2"/>
      <c r="BO793" s="2"/>
      <c r="BP793" s="2"/>
      <c r="BQ793" s="2"/>
      <c r="BR793" s="2"/>
      <c r="BS793" s="2"/>
      <c r="BT793" s="2"/>
      <c r="BU793" s="2"/>
      <c r="BV793" s="2"/>
    </row>
    <row r="794" spans="1:74"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2"/>
      <c r="AR794" s="2"/>
      <c r="AS794" s="2"/>
      <c r="AT794" s="2"/>
      <c r="AU794" s="2"/>
      <c r="AV794" s="2"/>
      <c r="AW794" s="2"/>
      <c r="AX794" s="2"/>
      <c r="AY794" s="2"/>
      <c r="AZ794" s="2"/>
      <c r="BA794" s="2"/>
      <c r="BB794" s="2"/>
      <c r="BC794" s="2"/>
      <c r="BD794" s="2"/>
      <c r="BE794" s="2"/>
      <c r="BF794" s="2"/>
      <c r="BG794" s="2"/>
      <c r="BH794" s="2"/>
      <c r="BI794" s="2"/>
      <c r="BJ794" s="2"/>
      <c r="BK794" s="2"/>
      <c r="BL794" s="2"/>
      <c r="BM794" s="2"/>
      <c r="BN794" s="2"/>
      <c r="BO794" s="2"/>
      <c r="BP794" s="2"/>
      <c r="BQ794" s="2"/>
      <c r="BR794" s="2"/>
      <c r="BS794" s="2"/>
      <c r="BT794" s="2"/>
      <c r="BU794" s="2"/>
      <c r="BV794" s="2"/>
    </row>
    <row r="795" spans="1:74"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2"/>
      <c r="AR795" s="2"/>
      <c r="AS795" s="2"/>
      <c r="AT795" s="2"/>
      <c r="AU795" s="2"/>
      <c r="AV795" s="2"/>
      <c r="AW795" s="2"/>
      <c r="AX795" s="2"/>
      <c r="AY795" s="2"/>
      <c r="AZ795" s="2"/>
      <c r="BA795" s="2"/>
      <c r="BB795" s="2"/>
      <c r="BC795" s="2"/>
      <c r="BD795" s="2"/>
      <c r="BE795" s="2"/>
      <c r="BF795" s="2"/>
      <c r="BG795" s="2"/>
      <c r="BH795" s="2"/>
      <c r="BI795" s="2"/>
      <c r="BJ795" s="2"/>
      <c r="BK795" s="2"/>
      <c r="BL795" s="2"/>
      <c r="BM795" s="2"/>
      <c r="BN795" s="2"/>
      <c r="BO795" s="2"/>
      <c r="BP795" s="2"/>
      <c r="BQ795" s="2"/>
      <c r="BR795" s="2"/>
      <c r="BS795" s="2"/>
      <c r="BT795" s="2"/>
      <c r="BU795" s="2"/>
      <c r="BV795" s="2"/>
    </row>
    <row r="796" spans="1:74"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2"/>
      <c r="AR796" s="2"/>
      <c r="AS796" s="2"/>
      <c r="AT796" s="2"/>
      <c r="AU796" s="2"/>
      <c r="AV796" s="2"/>
      <c r="AW796" s="2"/>
      <c r="AX796" s="2"/>
      <c r="AY796" s="2"/>
      <c r="AZ796" s="2"/>
      <c r="BA796" s="2"/>
      <c r="BB796" s="2"/>
      <c r="BC796" s="2"/>
      <c r="BD796" s="2"/>
      <c r="BE796" s="2"/>
      <c r="BF796" s="2"/>
      <c r="BG796" s="2"/>
      <c r="BH796" s="2"/>
      <c r="BI796" s="2"/>
      <c r="BJ796" s="2"/>
      <c r="BK796" s="2"/>
      <c r="BL796" s="2"/>
      <c r="BM796" s="2"/>
      <c r="BN796" s="2"/>
      <c r="BO796" s="2"/>
      <c r="BP796" s="2"/>
      <c r="BQ796" s="2"/>
      <c r="BR796" s="2"/>
      <c r="BS796" s="2"/>
      <c r="BT796" s="2"/>
      <c r="BU796" s="2"/>
      <c r="BV796" s="2"/>
    </row>
    <row r="797" spans="1:74"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2"/>
      <c r="AR797" s="2"/>
      <c r="AS797" s="2"/>
      <c r="AT797" s="2"/>
      <c r="AU797" s="2"/>
      <c r="AV797" s="2"/>
      <c r="AW797" s="2"/>
      <c r="AX797" s="2"/>
      <c r="AY797" s="2"/>
      <c r="AZ797" s="2"/>
      <c r="BA797" s="2"/>
      <c r="BB797" s="2"/>
      <c r="BC797" s="2"/>
      <c r="BD797" s="2"/>
      <c r="BE797" s="2"/>
      <c r="BF797" s="2"/>
      <c r="BG797" s="2"/>
      <c r="BH797" s="2"/>
      <c r="BI797" s="2"/>
      <c r="BJ797" s="2"/>
      <c r="BK797" s="2"/>
      <c r="BL797" s="2"/>
      <c r="BM797" s="2"/>
      <c r="BN797" s="2"/>
      <c r="BO797" s="2"/>
      <c r="BP797" s="2"/>
      <c r="BQ797" s="2"/>
      <c r="BR797" s="2"/>
      <c r="BS797" s="2"/>
      <c r="BT797" s="2"/>
      <c r="BU797" s="2"/>
      <c r="BV797" s="2"/>
    </row>
    <row r="798" spans="1:74"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2"/>
      <c r="AR798" s="2"/>
      <c r="AS798" s="2"/>
      <c r="AT798" s="2"/>
      <c r="AU798" s="2"/>
      <c r="AV798" s="2"/>
      <c r="AW798" s="2"/>
      <c r="AX798" s="2"/>
      <c r="AY798" s="2"/>
      <c r="AZ798" s="2"/>
      <c r="BA798" s="2"/>
      <c r="BB798" s="2"/>
      <c r="BC798" s="2"/>
      <c r="BD798" s="2"/>
      <c r="BE798" s="2"/>
      <c r="BF798" s="2"/>
      <c r="BG798" s="2"/>
      <c r="BH798" s="2"/>
      <c r="BI798" s="2"/>
      <c r="BJ798" s="2"/>
      <c r="BK798" s="2"/>
      <c r="BL798" s="2"/>
      <c r="BM798" s="2"/>
      <c r="BN798" s="2"/>
      <c r="BO798" s="2"/>
      <c r="BP798" s="2"/>
      <c r="BQ798" s="2"/>
      <c r="BR798" s="2"/>
      <c r="BS798" s="2"/>
      <c r="BT798" s="2"/>
      <c r="BU798" s="2"/>
      <c r="BV798" s="2"/>
    </row>
    <row r="799" spans="1:74"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2"/>
      <c r="AR799" s="2"/>
      <c r="AS799" s="2"/>
      <c r="AT799" s="2"/>
      <c r="AU799" s="2"/>
      <c r="AV799" s="2"/>
      <c r="AW799" s="2"/>
      <c r="AX799" s="2"/>
      <c r="AY799" s="2"/>
      <c r="AZ799" s="2"/>
      <c r="BA799" s="2"/>
      <c r="BB799" s="2"/>
      <c r="BC799" s="2"/>
      <c r="BD799" s="2"/>
      <c r="BE799" s="2"/>
      <c r="BF799" s="2"/>
      <c r="BG799" s="2"/>
      <c r="BH799" s="2"/>
      <c r="BI799" s="2"/>
      <c r="BJ799" s="2"/>
      <c r="BK799" s="2"/>
      <c r="BL799" s="2"/>
      <c r="BM799" s="2"/>
      <c r="BN799" s="2"/>
      <c r="BO799" s="2"/>
      <c r="BP799" s="2"/>
      <c r="BQ799" s="2"/>
      <c r="BR799" s="2"/>
      <c r="BS799" s="2"/>
      <c r="BT799" s="2"/>
      <c r="BU799" s="2"/>
      <c r="BV799" s="2"/>
    </row>
    <row r="800" spans="1:74"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2"/>
      <c r="AR800" s="2"/>
      <c r="AS800" s="2"/>
      <c r="AT800" s="2"/>
      <c r="AU800" s="2"/>
      <c r="AV800" s="2"/>
      <c r="AW800" s="2"/>
      <c r="AX800" s="2"/>
      <c r="AY800" s="2"/>
      <c r="AZ800" s="2"/>
      <c r="BA800" s="2"/>
      <c r="BB800" s="2"/>
      <c r="BC800" s="2"/>
      <c r="BD800" s="2"/>
      <c r="BE800" s="2"/>
      <c r="BF800" s="2"/>
      <c r="BG800" s="2"/>
      <c r="BH800" s="2"/>
      <c r="BI800" s="2"/>
      <c r="BJ800" s="2"/>
      <c r="BK800" s="2"/>
      <c r="BL800" s="2"/>
      <c r="BM800" s="2"/>
      <c r="BN800" s="2"/>
      <c r="BO800" s="2"/>
      <c r="BP800" s="2"/>
      <c r="BQ800" s="2"/>
      <c r="BR800" s="2"/>
      <c r="BS800" s="2"/>
      <c r="BT800" s="2"/>
      <c r="BU800" s="2"/>
      <c r="BV800" s="2"/>
    </row>
    <row r="801" spans="1:74"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2"/>
      <c r="AR801" s="2"/>
      <c r="AS801" s="2"/>
      <c r="AT801" s="2"/>
      <c r="AU801" s="2"/>
      <c r="AV801" s="2"/>
      <c r="AW801" s="2"/>
      <c r="AX801" s="2"/>
      <c r="AY801" s="2"/>
      <c r="AZ801" s="2"/>
      <c r="BA801" s="2"/>
      <c r="BB801" s="2"/>
      <c r="BC801" s="2"/>
      <c r="BD801" s="2"/>
      <c r="BE801" s="2"/>
      <c r="BF801" s="2"/>
      <c r="BG801" s="2"/>
      <c r="BH801" s="2"/>
      <c r="BI801" s="2"/>
      <c r="BJ801" s="2"/>
      <c r="BK801" s="2"/>
      <c r="BL801" s="2"/>
      <c r="BM801" s="2"/>
      <c r="BN801" s="2"/>
      <c r="BO801" s="2"/>
      <c r="BP801" s="2"/>
      <c r="BQ801" s="2"/>
      <c r="BR801" s="2"/>
      <c r="BS801" s="2"/>
      <c r="BT801" s="2"/>
      <c r="BU801" s="2"/>
      <c r="BV801" s="2"/>
    </row>
    <row r="802" spans="1:74"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2"/>
      <c r="AR802" s="2"/>
      <c r="AS802" s="2"/>
      <c r="AT802" s="2"/>
      <c r="AU802" s="2"/>
      <c r="AV802" s="2"/>
      <c r="AW802" s="2"/>
      <c r="AX802" s="2"/>
      <c r="AY802" s="2"/>
      <c r="AZ802" s="2"/>
      <c r="BA802" s="2"/>
      <c r="BB802" s="2"/>
      <c r="BC802" s="2"/>
      <c r="BD802" s="2"/>
      <c r="BE802" s="2"/>
      <c r="BF802" s="2"/>
      <c r="BG802" s="2"/>
      <c r="BH802" s="2"/>
      <c r="BI802" s="2"/>
      <c r="BJ802" s="2"/>
      <c r="BK802" s="2"/>
      <c r="BL802" s="2"/>
      <c r="BM802" s="2"/>
      <c r="BN802" s="2"/>
      <c r="BO802" s="2"/>
      <c r="BP802" s="2"/>
      <c r="BQ802" s="2"/>
      <c r="BR802" s="2"/>
      <c r="BS802" s="2"/>
      <c r="BT802" s="2"/>
      <c r="BU802" s="2"/>
      <c r="BV802" s="2"/>
    </row>
    <row r="803" spans="1:74"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2"/>
      <c r="AR803" s="2"/>
      <c r="AS803" s="2"/>
      <c r="AT803" s="2"/>
      <c r="AU803" s="2"/>
      <c r="AV803" s="2"/>
      <c r="AW803" s="2"/>
      <c r="AX803" s="2"/>
      <c r="AY803" s="2"/>
      <c r="AZ803" s="2"/>
      <c r="BA803" s="2"/>
      <c r="BB803" s="2"/>
      <c r="BC803" s="2"/>
      <c r="BD803" s="2"/>
      <c r="BE803" s="2"/>
      <c r="BF803" s="2"/>
      <c r="BG803" s="2"/>
      <c r="BH803" s="2"/>
      <c r="BI803" s="2"/>
      <c r="BJ803" s="2"/>
      <c r="BK803" s="2"/>
      <c r="BL803" s="2"/>
      <c r="BM803" s="2"/>
      <c r="BN803" s="2"/>
      <c r="BO803" s="2"/>
      <c r="BP803" s="2"/>
      <c r="BQ803" s="2"/>
      <c r="BR803" s="2"/>
      <c r="BS803" s="2"/>
      <c r="BT803" s="2"/>
      <c r="BU803" s="2"/>
      <c r="BV803" s="2"/>
    </row>
    <row r="804" spans="1:74"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2"/>
      <c r="AR804" s="2"/>
      <c r="AS804" s="2"/>
      <c r="AT804" s="2"/>
      <c r="AU804" s="2"/>
      <c r="AV804" s="2"/>
      <c r="AW804" s="2"/>
      <c r="AX804" s="2"/>
      <c r="AY804" s="2"/>
      <c r="AZ804" s="2"/>
      <c r="BA804" s="2"/>
      <c r="BB804" s="2"/>
      <c r="BC804" s="2"/>
      <c r="BD804" s="2"/>
      <c r="BE804" s="2"/>
      <c r="BF804" s="2"/>
      <c r="BG804" s="2"/>
      <c r="BH804" s="2"/>
      <c r="BI804" s="2"/>
      <c r="BJ804" s="2"/>
      <c r="BK804" s="2"/>
      <c r="BL804" s="2"/>
      <c r="BM804" s="2"/>
      <c r="BN804" s="2"/>
      <c r="BO804" s="2"/>
      <c r="BP804" s="2"/>
      <c r="BQ804" s="2"/>
      <c r="BR804" s="2"/>
      <c r="BS804" s="2"/>
      <c r="BT804" s="2"/>
      <c r="BU804" s="2"/>
      <c r="BV804" s="2"/>
    </row>
    <row r="805" spans="1:74"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2"/>
      <c r="AR805" s="2"/>
      <c r="AS805" s="2"/>
      <c r="AT805" s="2"/>
      <c r="AU805" s="2"/>
      <c r="AV805" s="2"/>
      <c r="AW805" s="2"/>
      <c r="AX805" s="2"/>
      <c r="AY805" s="2"/>
      <c r="AZ805" s="2"/>
      <c r="BA805" s="2"/>
      <c r="BB805" s="2"/>
      <c r="BC805" s="2"/>
      <c r="BD805" s="2"/>
      <c r="BE805" s="2"/>
      <c r="BF805" s="2"/>
      <c r="BG805" s="2"/>
      <c r="BH805" s="2"/>
      <c r="BI805" s="2"/>
      <c r="BJ805" s="2"/>
      <c r="BK805" s="2"/>
      <c r="BL805" s="2"/>
      <c r="BM805" s="2"/>
      <c r="BN805" s="2"/>
      <c r="BO805" s="2"/>
      <c r="BP805" s="2"/>
      <c r="BQ805" s="2"/>
      <c r="BR805" s="2"/>
      <c r="BS805" s="2"/>
      <c r="BT805" s="2"/>
      <c r="BU805" s="2"/>
      <c r="BV805" s="2"/>
    </row>
    <row r="806" spans="1:74"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2"/>
      <c r="AR806" s="2"/>
      <c r="AS806" s="2"/>
      <c r="AT806" s="2"/>
      <c r="AU806" s="2"/>
      <c r="AV806" s="2"/>
      <c r="AW806" s="2"/>
      <c r="AX806" s="2"/>
      <c r="AY806" s="2"/>
      <c r="AZ806" s="2"/>
      <c r="BA806" s="2"/>
      <c r="BB806" s="2"/>
      <c r="BC806" s="2"/>
      <c r="BD806" s="2"/>
      <c r="BE806" s="2"/>
      <c r="BF806" s="2"/>
      <c r="BG806" s="2"/>
      <c r="BH806" s="2"/>
      <c r="BI806" s="2"/>
      <c r="BJ806" s="2"/>
      <c r="BK806" s="2"/>
      <c r="BL806" s="2"/>
      <c r="BM806" s="2"/>
      <c r="BN806" s="2"/>
      <c r="BO806" s="2"/>
      <c r="BP806" s="2"/>
      <c r="BQ806" s="2"/>
      <c r="BR806" s="2"/>
      <c r="BS806" s="2"/>
      <c r="BT806" s="2"/>
      <c r="BU806" s="2"/>
      <c r="BV806" s="2"/>
    </row>
    <row r="807" spans="1:74"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2"/>
      <c r="AR807" s="2"/>
      <c r="AS807" s="2"/>
      <c r="AT807" s="2"/>
      <c r="AU807" s="2"/>
      <c r="AV807" s="2"/>
      <c r="AW807" s="2"/>
      <c r="AX807" s="2"/>
      <c r="AY807" s="2"/>
      <c r="AZ807" s="2"/>
      <c r="BA807" s="2"/>
      <c r="BB807" s="2"/>
      <c r="BC807" s="2"/>
      <c r="BD807" s="2"/>
      <c r="BE807" s="2"/>
      <c r="BF807" s="2"/>
      <c r="BG807" s="2"/>
      <c r="BH807" s="2"/>
      <c r="BI807" s="2"/>
      <c r="BJ807" s="2"/>
      <c r="BK807" s="2"/>
      <c r="BL807" s="2"/>
      <c r="BM807" s="2"/>
      <c r="BN807" s="2"/>
      <c r="BO807" s="2"/>
      <c r="BP807" s="2"/>
      <c r="BQ807" s="2"/>
      <c r="BR807" s="2"/>
      <c r="BS807" s="2"/>
      <c r="BT807" s="2"/>
      <c r="BU807" s="2"/>
      <c r="BV807" s="2"/>
    </row>
    <row r="808" spans="1:74"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2"/>
      <c r="AR808" s="2"/>
      <c r="AS808" s="2"/>
      <c r="AT808" s="2"/>
      <c r="AU808" s="2"/>
      <c r="AV808" s="2"/>
      <c r="AW808" s="2"/>
      <c r="AX808" s="2"/>
      <c r="AY808" s="2"/>
      <c r="AZ808" s="2"/>
      <c r="BA808" s="2"/>
      <c r="BB808" s="2"/>
      <c r="BC808" s="2"/>
      <c r="BD808" s="2"/>
      <c r="BE808" s="2"/>
      <c r="BF808" s="2"/>
      <c r="BG808" s="2"/>
      <c r="BH808" s="2"/>
      <c r="BI808" s="2"/>
      <c r="BJ808" s="2"/>
      <c r="BK808" s="2"/>
      <c r="BL808" s="2"/>
      <c r="BM808" s="2"/>
      <c r="BN808" s="2"/>
      <c r="BO808" s="2"/>
      <c r="BP808" s="2"/>
      <c r="BQ808" s="2"/>
      <c r="BR808" s="2"/>
      <c r="BS808" s="2"/>
      <c r="BT808" s="2"/>
      <c r="BU808" s="2"/>
      <c r="BV808" s="2"/>
    </row>
    <row r="809" spans="1:74"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2"/>
      <c r="AR809" s="2"/>
      <c r="AS809" s="2"/>
      <c r="AT809" s="2"/>
      <c r="AU809" s="2"/>
      <c r="AV809" s="2"/>
      <c r="AW809" s="2"/>
      <c r="AX809" s="2"/>
      <c r="AY809" s="2"/>
      <c r="AZ809" s="2"/>
      <c r="BA809" s="2"/>
      <c r="BB809" s="2"/>
      <c r="BC809" s="2"/>
      <c r="BD809" s="2"/>
      <c r="BE809" s="2"/>
      <c r="BF809" s="2"/>
      <c r="BG809" s="2"/>
      <c r="BH809" s="2"/>
      <c r="BI809" s="2"/>
      <c r="BJ809" s="2"/>
      <c r="BK809" s="2"/>
      <c r="BL809" s="2"/>
      <c r="BM809" s="2"/>
      <c r="BN809" s="2"/>
      <c r="BO809" s="2"/>
      <c r="BP809" s="2"/>
      <c r="BQ809" s="2"/>
      <c r="BR809" s="2"/>
      <c r="BS809" s="2"/>
      <c r="BT809" s="2"/>
      <c r="BU809" s="2"/>
      <c r="BV809" s="2"/>
    </row>
    <row r="810" spans="1:74"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2"/>
      <c r="AR810" s="2"/>
      <c r="AS810" s="2"/>
      <c r="AT810" s="2"/>
      <c r="AU810" s="2"/>
      <c r="AV810" s="2"/>
      <c r="AW810" s="2"/>
      <c r="AX810" s="2"/>
      <c r="AY810" s="2"/>
      <c r="AZ810" s="2"/>
      <c r="BA810" s="2"/>
      <c r="BB810" s="2"/>
      <c r="BC810" s="2"/>
      <c r="BD810" s="2"/>
      <c r="BE810" s="2"/>
      <c r="BF810" s="2"/>
      <c r="BG810" s="2"/>
      <c r="BH810" s="2"/>
      <c r="BI810" s="2"/>
      <c r="BJ810" s="2"/>
      <c r="BK810" s="2"/>
      <c r="BL810" s="2"/>
      <c r="BM810" s="2"/>
      <c r="BN810" s="2"/>
      <c r="BO810" s="2"/>
      <c r="BP810" s="2"/>
      <c r="BQ810" s="2"/>
      <c r="BR810" s="2"/>
      <c r="BS810" s="2"/>
      <c r="BT810" s="2"/>
      <c r="BU810" s="2"/>
      <c r="BV810" s="2"/>
    </row>
    <row r="811" spans="1:74"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2"/>
      <c r="AR811" s="2"/>
      <c r="AS811" s="2"/>
      <c r="AT811" s="2"/>
      <c r="AU811" s="2"/>
      <c r="AV811" s="2"/>
      <c r="AW811" s="2"/>
      <c r="AX811" s="2"/>
      <c r="AY811" s="2"/>
      <c r="AZ811" s="2"/>
      <c r="BA811" s="2"/>
      <c r="BB811" s="2"/>
      <c r="BC811" s="2"/>
      <c r="BD811" s="2"/>
      <c r="BE811" s="2"/>
      <c r="BF811" s="2"/>
      <c r="BG811" s="2"/>
      <c r="BH811" s="2"/>
      <c r="BI811" s="2"/>
      <c r="BJ811" s="2"/>
      <c r="BK811" s="2"/>
      <c r="BL811" s="2"/>
      <c r="BM811" s="2"/>
      <c r="BN811" s="2"/>
      <c r="BO811" s="2"/>
      <c r="BP811" s="2"/>
      <c r="BQ811" s="2"/>
      <c r="BR811" s="2"/>
      <c r="BS811" s="2"/>
      <c r="BT811" s="2"/>
      <c r="BU811" s="2"/>
      <c r="BV811" s="2"/>
    </row>
    <row r="812" spans="1:74"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2"/>
      <c r="AR812" s="2"/>
      <c r="AS812" s="2"/>
      <c r="AT812" s="2"/>
      <c r="AU812" s="2"/>
      <c r="AV812" s="2"/>
      <c r="AW812" s="2"/>
      <c r="AX812" s="2"/>
      <c r="AY812" s="2"/>
      <c r="AZ812" s="2"/>
      <c r="BA812" s="2"/>
      <c r="BB812" s="2"/>
      <c r="BC812" s="2"/>
      <c r="BD812" s="2"/>
      <c r="BE812" s="2"/>
      <c r="BF812" s="2"/>
      <c r="BG812" s="2"/>
      <c r="BH812" s="2"/>
      <c r="BI812" s="2"/>
      <c r="BJ812" s="2"/>
      <c r="BK812" s="2"/>
      <c r="BL812" s="2"/>
      <c r="BM812" s="2"/>
      <c r="BN812" s="2"/>
      <c r="BO812" s="2"/>
      <c r="BP812" s="2"/>
      <c r="BQ812" s="2"/>
      <c r="BR812" s="2"/>
      <c r="BS812" s="2"/>
      <c r="BT812" s="2"/>
      <c r="BU812" s="2"/>
      <c r="BV812" s="2"/>
    </row>
    <row r="813" spans="1:74"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2"/>
      <c r="AR813" s="2"/>
      <c r="AS813" s="2"/>
      <c r="AT813" s="2"/>
      <c r="AU813" s="2"/>
      <c r="AV813" s="2"/>
      <c r="AW813" s="2"/>
      <c r="AX813" s="2"/>
      <c r="AY813" s="2"/>
      <c r="AZ813" s="2"/>
      <c r="BA813" s="2"/>
      <c r="BB813" s="2"/>
      <c r="BC813" s="2"/>
      <c r="BD813" s="2"/>
      <c r="BE813" s="2"/>
      <c r="BF813" s="2"/>
      <c r="BG813" s="2"/>
      <c r="BH813" s="2"/>
      <c r="BI813" s="2"/>
      <c r="BJ813" s="2"/>
      <c r="BK813" s="2"/>
      <c r="BL813" s="2"/>
      <c r="BM813" s="2"/>
      <c r="BN813" s="2"/>
      <c r="BO813" s="2"/>
      <c r="BP813" s="2"/>
      <c r="BQ813" s="2"/>
      <c r="BR813" s="2"/>
      <c r="BS813" s="2"/>
      <c r="BT813" s="2"/>
      <c r="BU813" s="2"/>
      <c r="BV813" s="2"/>
    </row>
    <row r="814" spans="1:74"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2"/>
      <c r="AR814" s="2"/>
      <c r="AS814" s="2"/>
      <c r="AT814" s="2"/>
      <c r="AU814" s="2"/>
      <c r="AV814" s="2"/>
      <c r="AW814" s="2"/>
      <c r="AX814" s="2"/>
      <c r="AY814" s="2"/>
      <c r="AZ814" s="2"/>
      <c r="BA814" s="2"/>
      <c r="BB814" s="2"/>
      <c r="BC814" s="2"/>
      <c r="BD814" s="2"/>
      <c r="BE814" s="2"/>
      <c r="BF814" s="2"/>
      <c r="BG814" s="2"/>
      <c r="BH814" s="2"/>
      <c r="BI814" s="2"/>
      <c r="BJ814" s="2"/>
      <c r="BK814" s="2"/>
      <c r="BL814" s="2"/>
      <c r="BM814" s="2"/>
      <c r="BN814" s="2"/>
      <c r="BO814" s="2"/>
      <c r="BP814" s="2"/>
      <c r="BQ814" s="2"/>
      <c r="BR814" s="2"/>
      <c r="BS814" s="2"/>
      <c r="BT814" s="2"/>
      <c r="BU814" s="2"/>
      <c r="BV814" s="2"/>
    </row>
    <row r="815" spans="1:74"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2"/>
      <c r="AR815" s="2"/>
      <c r="AS815" s="2"/>
      <c r="AT815" s="2"/>
      <c r="AU815" s="2"/>
      <c r="AV815" s="2"/>
      <c r="AW815" s="2"/>
      <c r="AX815" s="2"/>
      <c r="AY815" s="2"/>
      <c r="AZ815" s="2"/>
      <c r="BA815" s="2"/>
      <c r="BB815" s="2"/>
      <c r="BC815" s="2"/>
      <c r="BD815" s="2"/>
      <c r="BE815" s="2"/>
      <c r="BF815" s="2"/>
      <c r="BG815" s="2"/>
      <c r="BH815" s="2"/>
      <c r="BI815" s="2"/>
      <c r="BJ815" s="2"/>
      <c r="BK815" s="2"/>
      <c r="BL815" s="2"/>
      <c r="BM815" s="2"/>
      <c r="BN815" s="2"/>
      <c r="BO815" s="2"/>
      <c r="BP815" s="2"/>
      <c r="BQ815" s="2"/>
      <c r="BR815" s="2"/>
      <c r="BS815" s="2"/>
      <c r="BT815" s="2"/>
      <c r="BU815" s="2"/>
      <c r="BV815" s="2"/>
    </row>
    <row r="816" spans="1:74"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2"/>
      <c r="AR816" s="2"/>
      <c r="AS816" s="2"/>
      <c r="AT816" s="2"/>
      <c r="AU816" s="2"/>
      <c r="AV816" s="2"/>
      <c r="AW816" s="2"/>
      <c r="AX816" s="2"/>
      <c r="AY816" s="2"/>
      <c r="AZ816" s="2"/>
      <c r="BA816" s="2"/>
      <c r="BB816" s="2"/>
      <c r="BC816" s="2"/>
      <c r="BD816" s="2"/>
      <c r="BE816" s="2"/>
      <c r="BF816" s="2"/>
      <c r="BG816" s="2"/>
      <c r="BH816" s="2"/>
      <c r="BI816" s="2"/>
      <c r="BJ816" s="2"/>
      <c r="BK816" s="2"/>
      <c r="BL816" s="2"/>
      <c r="BM816" s="2"/>
      <c r="BN816" s="2"/>
      <c r="BO816" s="2"/>
      <c r="BP816" s="2"/>
      <c r="BQ816" s="2"/>
      <c r="BR816" s="2"/>
      <c r="BS816" s="2"/>
      <c r="BT816" s="2"/>
      <c r="BU816" s="2"/>
      <c r="BV816" s="2"/>
    </row>
    <row r="817" spans="1:74"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2"/>
      <c r="AR817" s="2"/>
      <c r="AS817" s="2"/>
      <c r="AT817" s="2"/>
      <c r="AU817" s="2"/>
      <c r="AV817" s="2"/>
      <c r="AW817" s="2"/>
      <c r="AX817" s="2"/>
      <c r="AY817" s="2"/>
      <c r="AZ817" s="2"/>
      <c r="BA817" s="2"/>
      <c r="BB817" s="2"/>
      <c r="BC817" s="2"/>
      <c r="BD817" s="2"/>
      <c r="BE817" s="2"/>
      <c r="BF817" s="2"/>
      <c r="BG817" s="2"/>
      <c r="BH817" s="2"/>
      <c r="BI817" s="2"/>
      <c r="BJ817" s="2"/>
      <c r="BK817" s="2"/>
      <c r="BL817" s="2"/>
      <c r="BM817" s="2"/>
      <c r="BN817" s="2"/>
      <c r="BO817" s="2"/>
      <c r="BP817" s="2"/>
      <c r="BQ817" s="2"/>
      <c r="BR817" s="2"/>
      <c r="BS817" s="2"/>
      <c r="BT817" s="2"/>
      <c r="BU817" s="2"/>
      <c r="BV817" s="2"/>
    </row>
    <row r="818" spans="1:74"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2"/>
      <c r="AR818" s="2"/>
      <c r="AS818" s="2"/>
      <c r="AT818" s="2"/>
      <c r="AU818" s="2"/>
      <c r="AV818" s="2"/>
      <c r="AW818" s="2"/>
      <c r="AX818" s="2"/>
      <c r="AY818" s="2"/>
      <c r="AZ818" s="2"/>
      <c r="BA818" s="2"/>
      <c r="BB818" s="2"/>
      <c r="BC818" s="2"/>
      <c r="BD818" s="2"/>
      <c r="BE818" s="2"/>
      <c r="BF818" s="2"/>
      <c r="BG818" s="2"/>
      <c r="BH818" s="2"/>
      <c r="BI818" s="2"/>
      <c r="BJ818" s="2"/>
      <c r="BK818" s="2"/>
      <c r="BL818" s="2"/>
      <c r="BM818" s="2"/>
      <c r="BN818" s="2"/>
      <c r="BO818" s="2"/>
      <c r="BP818" s="2"/>
      <c r="BQ818" s="2"/>
      <c r="BR818" s="2"/>
      <c r="BS818" s="2"/>
      <c r="BT818" s="2"/>
      <c r="BU818" s="2"/>
      <c r="BV818" s="2"/>
    </row>
    <row r="819" spans="1:74"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2"/>
      <c r="AR819" s="2"/>
      <c r="AS819" s="2"/>
      <c r="AT819" s="2"/>
      <c r="AU819" s="2"/>
      <c r="AV819" s="2"/>
      <c r="AW819" s="2"/>
      <c r="AX819" s="2"/>
      <c r="AY819" s="2"/>
      <c r="AZ819" s="2"/>
      <c r="BA819" s="2"/>
      <c r="BB819" s="2"/>
      <c r="BC819" s="2"/>
      <c r="BD819" s="2"/>
      <c r="BE819" s="2"/>
      <c r="BF819" s="2"/>
      <c r="BG819" s="2"/>
      <c r="BH819" s="2"/>
      <c r="BI819" s="2"/>
      <c r="BJ819" s="2"/>
      <c r="BK819" s="2"/>
      <c r="BL819" s="2"/>
      <c r="BM819" s="2"/>
      <c r="BN819" s="2"/>
      <c r="BO819" s="2"/>
      <c r="BP819" s="2"/>
      <c r="BQ819" s="2"/>
      <c r="BR819" s="2"/>
      <c r="BS819" s="2"/>
      <c r="BT819" s="2"/>
      <c r="BU819" s="2"/>
      <c r="BV819" s="2"/>
    </row>
    <row r="820" spans="1:74"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2"/>
      <c r="AR820" s="2"/>
      <c r="AS820" s="2"/>
      <c r="AT820" s="2"/>
      <c r="AU820" s="2"/>
      <c r="AV820" s="2"/>
      <c r="AW820" s="2"/>
      <c r="AX820" s="2"/>
      <c r="AY820" s="2"/>
      <c r="AZ820" s="2"/>
      <c r="BA820" s="2"/>
      <c r="BB820" s="2"/>
      <c r="BC820" s="2"/>
      <c r="BD820" s="2"/>
      <c r="BE820" s="2"/>
      <c r="BF820" s="2"/>
      <c r="BG820" s="2"/>
      <c r="BH820" s="2"/>
      <c r="BI820" s="2"/>
      <c r="BJ820" s="2"/>
      <c r="BK820" s="2"/>
      <c r="BL820" s="2"/>
      <c r="BM820" s="2"/>
      <c r="BN820" s="2"/>
      <c r="BO820" s="2"/>
      <c r="BP820" s="2"/>
      <c r="BQ820" s="2"/>
      <c r="BR820" s="2"/>
      <c r="BS820" s="2"/>
      <c r="BT820" s="2"/>
      <c r="BU820" s="2"/>
      <c r="BV820" s="2"/>
    </row>
    <row r="821" spans="1:74"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2"/>
      <c r="AR821" s="2"/>
      <c r="AS821" s="2"/>
      <c r="AT821" s="2"/>
      <c r="AU821" s="2"/>
      <c r="AV821" s="2"/>
      <c r="AW821" s="2"/>
      <c r="AX821" s="2"/>
      <c r="AY821" s="2"/>
      <c r="AZ821" s="2"/>
      <c r="BA821" s="2"/>
      <c r="BB821" s="2"/>
      <c r="BC821" s="2"/>
      <c r="BD821" s="2"/>
      <c r="BE821" s="2"/>
      <c r="BF821" s="2"/>
      <c r="BG821" s="2"/>
      <c r="BH821" s="2"/>
      <c r="BI821" s="2"/>
      <c r="BJ821" s="2"/>
      <c r="BK821" s="2"/>
      <c r="BL821" s="2"/>
      <c r="BM821" s="2"/>
      <c r="BN821" s="2"/>
      <c r="BO821" s="2"/>
      <c r="BP821" s="2"/>
      <c r="BQ821" s="2"/>
      <c r="BR821" s="2"/>
      <c r="BS821" s="2"/>
      <c r="BT821" s="2"/>
      <c r="BU821" s="2"/>
      <c r="BV821" s="2"/>
    </row>
    <row r="822" spans="1:74"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2"/>
      <c r="AR822" s="2"/>
      <c r="AS822" s="2"/>
      <c r="AT822" s="2"/>
      <c r="AU822" s="2"/>
      <c r="AV822" s="2"/>
      <c r="AW822" s="2"/>
      <c r="AX822" s="2"/>
      <c r="AY822" s="2"/>
      <c r="AZ822" s="2"/>
      <c r="BA822" s="2"/>
      <c r="BB822" s="2"/>
      <c r="BC822" s="2"/>
      <c r="BD822" s="2"/>
      <c r="BE822" s="2"/>
      <c r="BF822" s="2"/>
      <c r="BG822" s="2"/>
      <c r="BH822" s="2"/>
      <c r="BI822" s="2"/>
      <c r="BJ822" s="2"/>
      <c r="BK822" s="2"/>
      <c r="BL822" s="2"/>
      <c r="BM822" s="2"/>
      <c r="BN822" s="2"/>
      <c r="BO822" s="2"/>
      <c r="BP822" s="2"/>
      <c r="BQ822" s="2"/>
      <c r="BR822" s="2"/>
      <c r="BS822" s="2"/>
      <c r="BT822" s="2"/>
      <c r="BU822" s="2"/>
      <c r="BV822" s="2"/>
    </row>
    <row r="823" spans="1:74"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2"/>
      <c r="AR823" s="2"/>
      <c r="AS823" s="2"/>
      <c r="AT823" s="2"/>
      <c r="AU823" s="2"/>
      <c r="AV823" s="2"/>
      <c r="AW823" s="2"/>
      <c r="AX823" s="2"/>
      <c r="AY823" s="2"/>
      <c r="AZ823" s="2"/>
      <c r="BA823" s="2"/>
      <c r="BB823" s="2"/>
      <c r="BC823" s="2"/>
      <c r="BD823" s="2"/>
      <c r="BE823" s="2"/>
      <c r="BF823" s="2"/>
      <c r="BG823" s="2"/>
      <c r="BH823" s="2"/>
      <c r="BI823" s="2"/>
      <c r="BJ823" s="2"/>
      <c r="BK823" s="2"/>
      <c r="BL823" s="2"/>
      <c r="BM823" s="2"/>
      <c r="BN823" s="2"/>
      <c r="BO823" s="2"/>
      <c r="BP823" s="2"/>
      <c r="BQ823" s="2"/>
      <c r="BR823" s="2"/>
      <c r="BS823" s="2"/>
      <c r="BT823" s="2"/>
      <c r="BU823" s="2"/>
      <c r="BV823" s="2"/>
    </row>
    <row r="824" spans="1:74"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2"/>
      <c r="AR824" s="2"/>
      <c r="AS824" s="2"/>
      <c r="AT824" s="2"/>
      <c r="AU824" s="2"/>
      <c r="AV824" s="2"/>
      <c r="AW824" s="2"/>
      <c r="AX824" s="2"/>
      <c r="AY824" s="2"/>
      <c r="AZ824" s="2"/>
      <c r="BA824" s="2"/>
      <c r="BB824" s="2"/>
      <c r="BC824" s="2"/>
      <c r="BD824" s="2"/>
      <c r="BE824" s="2"/>
      <c r="BF824" s="2"/>
      <c r="BG824" s="2"/>
      <c r="BH824" s="2"/>
      <c r="BI824" s="2"/>
      <c r="BJ824" s="2"/>
      <c r="BK824" s="2"/>
      <c r="BL824" s="2"/>
      <c r="BM824" s="2"/>
      <c r="BN824" s="2"/>
      <c r="BO824" s="2"/>
      <c r="BP824" s="2"/>
      <c r="BQ824" s="2"/>
      <c r="BR824" s="2"/>
      <c r="BS824" s="2"/>
      <c r="BT824" s="2"/>
      <c r="BU824" s="2"/>
      <c r="BV824" s="2"/>
    </row>
    <row r="825" spans="1:74"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2"/>
      <c r="AR825" s="2"/>
      <c r="AS825" s="2"/>
      <c r="AT825" s="2"/>
      <c r="AU825" s="2"/>
      <c r="AV825" s="2"/>
      <c r="AW825" s="2"/>
      <c r="AX825" s="2"/>
      <c r="AY825" s="2"/>
      <c r="AZ825" s="2"/>
      <c r="BA825" s="2"/>
      <c r="BB825" s="2"/>
      <c r="BC825" s="2"/>
      <c r="BD825" s="2"/>
      <c r="BE825" s="2"/>
      <c r="BF825" s="2"/>
      <c r="BG825" s="2"/>
      <c r="BH825" s="2"/>
      <c r="BI825" s="2"/>
      <c r="BJ825" s="2"/>
      <c r="BK825" s="2"/>
      <c r="BL825" s="2"/>
      <c r="BM825" s="2"/>
      <c r="BN825" s="2"/>
      <c r="BO825" s="2"/>
      <c r="BP825" s="2"/>
      <c r="BQ825" s="2"/>
      <c r="BR825" s="2"/>
      <c r="BS825" s="2"/>
      <c r="BT825" s="2"/>
      <c r="BU825" s="2"/>
      <c r="BV825" s="2"/>
    </row>
    <row r="826" spans="1:74"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2"/>
      <c r="AR826" s="2"/>
      <c r="AS826" s="2"/>
      <c r="AT826" s="2"/>
      <c r="AU826" s="2"/>
      <c r="AV826" s="2"/>
      <c r="AW826" s="2"/>
      <c r="AX826" s="2"/>
      <c r="AY826" s="2"/>
      <c r="AZ826" s="2"/>
      <c r="BA826" s="2"/>
      <c r="BB826" s="2"/>
      <c r="BC826" s="2"/>
      <c r="BD826" s="2"/>
      <c r="BE826" s="2"/>
      <c r="BF826" s="2"/>
      <c r="BG826" s="2"/>
      <c r="BH826" s="2"/>
      <c r="BI826" s="2"/>
      <c r="BJ826" s="2"/>
      <c r="BK826" s="2"/>
      <c r="BL826" s="2"/>
      <c r="BM826" s="2"/>
      <c r="BN826" s="2"/>
      <c r="BO826" s="2"/>
      <c r="BP826" s="2"/>
      <c r="BQ826" s="2"/>
      <c r="BR826" s="2"/>
      <c r="BS826" s="2"/>
      <c r="BT826" s="2"/>
      <c r="BU826" s="2"/>
      <c r="BV826" s="2"/>
    </row>
    <row r="827" spans="1:74"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2"/>
      <c r="AR827" s="2"/>
      <c r="AS827" s="2"/>
      <c r="AT827" s="2"/>
      <c r="AU827" s="2"/>
      <c r="AV827" s="2"/>
      <c r="AW827" s="2"/>
      <c r="AX827" s="2"/>
      <c r="AY827" s="2"/>
      <c r="AZ827" s="2"/>
      <c r="BA827" s="2"/>
      <c r="BB827" s="2"/>
      <c r="BC827" s="2"/>
      <c r="BD827" s="2"/>
      <c r="BE827" s="2"/>
      <c r="BF827" s="2"/>
      <c r="BG827" s="2"/>
      <c r="BH827" s="2"/>
      <c r="BI827" s="2"/>
      <c r="BJ827" s="2"/>
      <c r="BK827" s="2"/>
      <c r="BL827" s="2"/>
      <c r="BM827" s="2"/>
      <c r="BN827" s="2"/>
      <c r="BO827" s="2"/>
      <c r="BP827" s="2"/>
      <c r="BQ827" s="2"/>
      <c r="BR827" s="2"/>
      <c r="BS827" s="2"/>
      <c r="BT827" s="2"/>
      <c r="BU827" s="2"/>
      <c r="BV827" s="2"/>
    </row>
    <row r="828" spans="1:74"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2"/>
      <c r="AR828" s="2"/>
      <c r="AS828" s="2"/>
      <c r="AT828" s="2"/>
      <c r="AU828" s="2"/>
      <c r="AV828" s="2"/>
      <c r="AW828" s="2"/>
      <c r="AX828" s="2"/>
      <c r="AY828" s="2"/>
      <c r="AZ828" s="2"/>
      <c r="BA828" s="2"/>
      <c r="BB828" s="2"/>
      <c r="BC828" s="2"/>
      <c r="BD828" s="2"/>
      <c r="BE828" s="2"/>
      <c r="BF828" s="2"/>
      <c r="BG828" s="2"/>
      <c r="BH828" s="2"/>
      <c r="BI828" s="2"/>
      <c r="BJ828" s="2"/>
      <c r="BK828" s="2"/>
      <c r="BL828" s="2"/>
      <c r="BM828" s="2"/>
      <c r="BN828" s="2"/>
      <c r="BO828" s="2"/>
      <c r="BP828" s="2"/>
      <c r="BQ828" s="2"/>
      <c r="BR828" s="2"/>
      <c r="BS828" s="2"/>
      <c r="BT828" s="2"/>
      <c r="BU828" s="2"/>
      <c r="BV828" s="2"/>
    </row>
    <row r="829" spans="1:74"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2"/>
      <c r="AR829" s="2"/>
      <c r="AS829" s="2"/>
      <c r="AT829" s="2"/>
      <c r="AU829" s="2"/>
      <c r="AV829" s="2"/>
      <c r="AW829" s="2"/>
      <c r="AX829" s="2"/>
      <c r="AY829" s="2"/>
      <c r="AZ829" s="2"/>
      <c r="BA829" s="2"/>
      <c r="BB829" s="2"/>
      <c r="BC829" s="2"/>
      <c r="BD829" s="2"/>
      <c r="BE829" s="2"/>
      <c r="BF829" s="2"/>
      <c r="BG829" s="2"/>
      <c r="BH829" s="2"/>
      <c r="BI829" s="2"/>
      <c r="BJ829" s="2"/>
      <c r="BK829" s="2"/>
      <c r="BL829" s="2"/>
      <c r="BM829" s="2"/>
      <c r="BN829" s="2"/>
      <c r="BO829" s="2"/>
      <c r="BP829" s="2"/>
      <c r="BQ829" s="2"/>
      <c r="BR829" s="2"/>
      <c r="BS829" s="2"/>
      <c r="BT829" s="2"/>
      <c r="BU829" s="2"/>
      <c r="BV829" s="2"/>
    </row>
    <row r="830" spans="1:74"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2"/>
      <c r="AR830" s="2"/>
      <c r="AS830" s="2"/>
      <c r="AT830" s="2"/>
      <c r="AU830" s="2"/>
      <c r="AV830" s="2"/>
      <c r="AW830" s="2"/>
      <c r="AX830" s="2"/>
      <c r="AY830" s="2"/>
      <c r="AZ830" s="2"/>
      <c r="BA830" s="2"/>
      <c r="BB830" s="2"/>
      <c r="BC830" s="2"/>
      <c r="BD830" s="2"/>
      <c r="BE830" s="2"/>
      <c r="BF830" s="2"/>
      <c r="BG830" s="2"/>
      <c r="BH830" s="2"/>
      <c r="BI830" s="2"/>
      <c r="BJ830" s="2"/>
      <c r="BK830" s="2"/>
      <c r="BL830" s="2"/>
      <c r="BM830" s="2"/>
      <c r="BN830" s="2"/>
      <c r="BO830" s="2"/>
      <c r="BP830" s="2"/>
      <c r="BQ830" s="2"/>
      <c r="BR830" s="2"/>
      <c r="BS830" s="2"/>
      <c r="BT830" s="2"/>
      <c r="BU830" s="2"/>
      <c r="BV830" s="2"/>
    </row>
    <row r="831" spans="1:74"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2"/>
      <c r="AR831" s="2"/>
      <c r="AS831" s="2"/>
      <c r="AT831" s="2"/>
      <c r="AU831" s="2"/>
      <c r="AV831" s="2"/>
      <c r="AW831" s="2"/>
      <c r="AX831" s="2"/>
      <c r="AY831" s="2"/>
      <c r="AZ831" s="2"/>
      <c r="BA831" s="2"/>
      <c r="BB831" s="2"/>
      <c r="BC831" s="2"/>
      <c r="BD831" s="2"/>
      <c r="BE831" s="2"/>
      <c r="BF831" s="2"/>
      <c r="BG831" s="2"/>
      <c r="BH831" s="2"/>
      <c r="BI831" s="2"/>
      <c r="BJ831" s="2"/>
      <c r="BK831" s="2"/>
      <c r="BL831" s="2"/>
      <c r="BM831" s="2"/>
      <c r="BN831" s="2"/>
      <c r="BO831" s="2"/>
      <c r="BP831" s="2"/>
      <c r="BQ831" s="2"/>
      <c r="BR831" s="2"/>
      <c r="BS831" s="2"/>
      <c r="BT831" s="2"/>
      <c r="BU831" s="2"/>
      <c r="BV831" s="2"/>
    </row>
    <row r="832" spans="1:74"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2"/>
      <c r="AR832" s="2"/>
      <c r="AS832" s="2"/>
      <c r="AT832" s="2"/>
      <c r="AU832" s="2"/>
      <c r="AV832" s="2"/>
      <c r="AW832" s="2"/>
      <c r="AX832" s="2"/>
      <c r="AY832" s="2"/>
      <c r="AZ832" s="2"/>
      <c r="BA832" s="2"/>
      <c r="BB832" s="2"/>
      <c r="BC832" s="2"/>
      <c r="BD832" s="2"/>
      <c r="BE832" s="2"/>
      <c r="BF832" s="2"/>
      <c r="BG832" s="2"/>
      <c r="BH832" s="2"/>
      <c r="BI832" s="2"/>
      <c r="BJ832" s="2"/>
      <c r="BK832" s="2"/>
      <c r="BL832" s="2"/>
      <c r="BM832" s="2"/>
      <c r="BN832" s="2"/>
      <c r="BO832" s="2"/>
      <c r="BP832" s="2"/>
      <c r="BQ832" s="2"/>
      <c r="BR832" s="2"/>
      <c r="BS832" s="2"/>
      <c r="BT832" s="2"/>
      <c r="BU832" s="2"/>
      <c r="BV832" s="2"/>
    </row>
    <row r="833" spans="1:74"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2"/>
      <c r="AR833" s="2"/>
      <c r="AS833" s="2"/>
      <c r="AT833" s="2"/>
      <c r="AU833" s="2"/>
      <c r="AV833" s="2"/>
      <c r="AW833" s="2"/>
      <c r="AX833" s="2"/>
      <c r="AY833" s="2"/>
      <c r="AZ833" s="2"/>
      <c r="BA833" s="2"/>
      <c r="BB833" s="2"/>
      <c r="BC833" s="2"/>
      <c r="BD833" s="2"/>
      <c r="BE833" s="2"/>
      <c r="BF833" s="2"/>
      <c r="BG833" s="2"/>
      <c r="BH833" s="2"/>
      <c r="BI833" s="2"/>
      <c r="BJ833" s="2"/>
      <c r="BK833" s="2"/>
      <c r="BL833" s="2"/>
      <c r="BM833" s="2"/>
      <c r="BN833" s="2"/>
      <c r="BO833" s="2"/>
      <c r="BP833" s="2"/>
      <c r="BQ833" s="2"/>
      <c r="BR833" s="2"/>
      <c r="BS833" s="2"/>
      <c r="BT833" s="2"/>
      <c r="BU833" s="2"/>
      <c r="BV833" s="2"/>
    </row>
    <row r="834" spans="1:74"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2"/>
      <c r="AR834" s="2"/>
      <c r="AS834" s="2"/>
      <c r="AT834" s="2"/>
      <c r="AU834" s="2"/>
      <c r="AV834" s="2"/>
      <c r="AW834" s="2"/>
      <c r="AX834" s="2"/>
      <c r="AY834" s="2"/>
      <c r="AZ834" s="2"/>
      <c r="BA834" s="2"/>
      <c r="BB834" s="2"/>
      <c r="BC834" s="2"/>
      <c r="BD834" s="2"/>
      <c r="BE834" s="2"/>
      <c r="BF834" s="2"/>
      <c r="BG834" s="2"/>
      <c r="BH834" s="2"/>
      <c r="BI834" s="2"/>
      <c r="BJ834" s="2"/>
      <c r="BK834" s="2"/>
      <c r="BL834" s="2"/>
      <c r="BM834" s="2"/>
      <c r="BN834" s="2"/>
      <c r="BO834" s="2"/>
      <c r="BP834" s="2"/>
      <c r="BQ834" s="2"/>
      <c r="BR834" s="2"/>
      <c r="BS834" s="2"/>
      <c r="BT834" s="2"/>
      <c r="BU834" s="2"/>
      <c r="BV834" s="2"/>
    </row>
    <row r="835" spans="1:74"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c r="AY835" s="2"/>
      <c r="AZ835" s="2"/>
      <c r="BA835" s="2"/>
      <c r="BB835" s="2"/>
      <c r="BC835" s="2"/>
      <c r="BD835" s="2"/>
      <c r="BE835" s="2"/>
      <c r="BF835" s="2"/>
      <c r="BG835" s="2"/>
      <c r="BH835" s="2"/>
      <c r="BI835" s="2"/>
      <c r="BJ835" s="2"/>
      <c r="BK835" s="2"/>
      <c r="BL835" s="2"/>
      <c r="BM835" s="2"/>
      <c r="BN835" s="2"/>
      <c r="BO835" s="2"/>
      <c r="BP835" s="2"/>
      <c r="BQ835" s="2"/>
      <c r="BR835" s="2"/>
      <c r="BS835" s="2"/>
      <c r="BT835" s="2"/>
      <c r="BU835" s="2"/>
      <c r="BV835" s="2"/>
    </row>
    <row r="836" spans="1:74"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c r="AY836" s="2"/>
      <c r="AZ836" s="2"/>
      <c r="BA836" s="2"/>
      <c r="BB836" s="2"/>
      <c r="BC836" s="2"/>
      <c r="BD836" s="2"/>
      <c r="BE836" s="2"/>
      <c r="BF836" s="2"/>
      <c r="BG836" s="2"/>
      <c r="BH836" s="2"/>
      <c r="BI836" s="2"/>
      <c r="BJ836" s="2"/>
      <c r="BK836" s="2"/>
      <c r="BL836" s="2"/>
      <c r="BM836" s="2"/>
      <c r="BN836" s="2"/>
      <c r="BO836" s="2"/>
      <c r="BP836" s="2"/>
      <c r="BQ836" s="2"/>
      <c r="BR836" s="2"/>
      <c r="BS836" s="2"/>
      <c r="BT836" s="2"/>
      <c r="BU836" s="2"/>
      <c r="BV836" s="2"/>
    </row>
    <row r="837" spans="1:74"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2"/>
      <c r="AR837" s="2"/>
      <c r="AS837" s="2"/>
      <c r="AT837" s="2"/>
      <c r="AU837" s="2"/>
      <c r="AV837" s="2"/>
      <c r="AW837" s="2"/>
      <c r="AX837" s="2"/>
      <c r="AY837" s="2"/>
      <c r="AZ837" s="2"/>
      <c r="BA837" s="2"/>
      <c r="BB837" s="2"/>
      <c r="BC837" s="2"/>
      <c r="BD837" s="2"/>
      <c r="BE837" s="2"/>
      <c r="BF837" s="2"/>
      <c r="BG837" s="2"/>
      <c r="BH837" s="2"/>
      <c r="BI837" s="2"/>
      <c r="BJ837" s="2"/>
      <c r="BK837" s="2"/>
      <c r="BL837" s="2"/>
      <c r="BM837" s="2"/>
      <c r="BN837" s="2"/>
      <c r="BO837" s="2"/>
      <c r="BP837" s="2"/>
      <c r="BQ837" s="2"/>
      <c r="BR837" s="2"/>
      <c r="BS837" s="2"/>
      <c r="BT837" s="2"/>
      <c r="BU837" s="2"/>
      <c r="BV837" s="2"/>
    </row>
    <row r="838" spans="1:74"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2"/>
      <c r="AR838" s="2"/>
      <c r="AS838" s="2"/>
      <c r="AT838" s="2"/>
      <c r="AU838" s="2"/>
      <c r="AV838" s="2"/>
      <c r="AW838" s="2"/>
      <c r="AX838" s="2"/>
      <c r="AY838" s="2"/>
      <c r="AZ838" s="2"/>
      <c r="BA838" s="2"/>
      <c r="BB838" s="2"/>
      <c r="BC838" s="2"/>
      <c r="BD838" s="2"/>
      <c r="BE838" s="2"/>
      <c r="BF838" s="2"/>
      <c r="BG838" s="2"/>
      <c r="BH838" s="2"/>
      <c r="BI838" s="2"/>
      <c r="BJ838" s="2"/>
      <c r="BK838" s="2"/>
      <c r="BL838" s="2"/>
      <c r="BM838" s="2"/>
      <c r="BN838" s="2"/>
      <c r="BO838" s="2"/>
      <c r="BP838" s="2"/>
      <c r="BQ838" s="2"/>
      <c r="BR838" s="2"/>
      <c r="BS838" s="2"/>
      <c r="BT838" s="2"/>
      <c r="BU838" s="2"/>
      <c r="BV838" s="2"/>
    </row>
    <row r="839" spans="1:74"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2"/>
      <c r="AR839" s="2"/>
      <c r="AS839" s="2"/>
      <c r="AT839" s="2"/>
      <c r="AU839" s="2"/>
      <c r="AV839" s="2"/>
      <c r="AW839" s="2"/>
      <c r="AX839" s="2"/>
      <c r="AY839" s="2"/>
      <c r="AZ839" s="2"/>
      <c r="BA839" s="2"/>
      <c r="BB839" s="2"/>
      <c r="BC839" s="2"/>
      <c r="BD839" s="2"/>
      <c r="BE839" s="2"/>
      <c r="BF839" s="2"/>
      <c r="BG839" s="2"/>
      <c r="BH839" s="2"/>
      <c r="BI839" s="2"/>
      <c r="BJ839" s="2"/>
      <c r="BK839" s="2"/>
      <c r="BL839" s="2"/>
      <c r="BM839" s="2"/>
      <c r="BN839" s="2"/>
      <c r="BO839" s="2"/>
      <c r="BP839" s="2"/>
      <c r="BQ839" s="2"/>
      <c r="BR839" s="2"/>
      <c r="BS839" s="2"/>
      <c r="BT839" s="2"/>
      <c r="BU839" s="2"/>
      <c r="BV839" s="2"/>
    </row>
    <row r="840" spans="1:74"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2"/>
      <c r="AR840" s="2"/>
      <c r="AS840" s="2"/>
      <c r="AT840" s="2"/>
      <c r="AU840" s="2"/>
      <c r="AV840" s="2"/>
      <c r="AW840" s="2"/>
      <c r="AX840" s="2"/>
      <c r="AY840" s="2"/>
      <c r="AZ840" s="2"/>
      <c r="BA840" s="2"/>
      <c r="BB840" s="2"/>
      <c r="BC840" s="2"/>
      <c r="BD840" s="2"/>
      <c r="BE840" s="2"/>
      <c r="BF840" s="2"/>
      <c r="BG840" s="2"/>
      <c r="BH840" s="2"/>
      <c r="BI840" s="2"/>
      <c r="BJ840" s="2"/>
      <c r="BK840" s="2"/>
      <c r="BL840" s="2"/>
      <c r="BM840" s="2"/>
      <c r="BN840" s="2"/>
      <c r="BO840" s="2"/>
      <c r="BP840" s="2"/>
      <c r="BQ840" s="2"/>
      <c r="BR840" s="2"/>
      <c r="BS840" s="2"/>
      <c r="BT840" s="2"/>
      <c r="BU840" s="2"/>
      <c r="BV840" s="2"/>
    </row>
    <row r="841" spans="1:74"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2"/>
      <c r="AR841" s="2"/>
      <c r="AS841" s="2"/>
      <c r="AT841" s="2"/>
      <c r="AU841" s="2"/>
      <c r="AV841" s="2"/>
      <c r="AW841" s="2"/>
      <c r="AX841" s="2"/>
      <c r="AY841" s="2"/>
      <c r="AZ841" s="2"/>
      <c r="BA841" s="2"/>
      <c r="BB841" s="2"/>
      <c r="BC841" s="2"/>
      <c r="BD841" s="2"/>
      <c r="BE841" s="2"/>
      <c r="BF841" s="2"/>
      <c r="BG841" s="2"/>
      <c r="BH841" s="2"/>
      <c r="BI841" s="2"/>
      <c r="BJ841" s="2"/>
      <c r="BK841" s="2"/>
      <c r="BL841" s="2"/>
      <c r="BM841" s="2"/>
      <c r="BN841" s="2"/>
      <c r="BO841" s="2"/>
      <c r="BP841" s="2"/>
      <c r="BQ841" s="2"/>
      <c r="BR841" s="2"/>
      <c r="BS841" s="2"/>
      <c r="BT841" s="2"/>
      <c r="BU841" s="2"/>
      <c r="BV841" s="2"/>
    </row>
    <row r="842" spans="1:74"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c r="AY842" s="2"/>
      <c r="AZ842" s="2"/>
      <c r="BA842" s="2"/>
      <c r="BB842" s="2"/>
      <c r="BC842" s="2"/>
      <c r="BD842" s="2"/>
      <c r="BE842" s="2"/>
      <c r="BF842" s="2"/>
      <c r="BG842" s="2"/>
      <c r="BH842" s="2"/>
      <c r="BI842" s="2"/>
      <c r="BJ842" s="2"/>
      <c r="BK842" s="2"/>
      <c r="BL842" s="2"/>
      <c r="BM842" s="2"/>
      <c r="BN842" s="2"/>
      <c r="BO842" s="2"/>
      <c r="BP842" s="2"/>
      <c r="BQ842" s="2"/>
      <c r="BR842" s="2"/>
      <c r="BS842" s="2"/>
      <c r="BT842" s="2"/>
      <c r="BU842" s="2"/>
      <c r="BV842" s="2"/>
    </row>
    <row r="843" spans="1:74"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c r="AY843" s="2"/>
      <c r="AZ843" s="2"/>
      <c r="BA843" s="2"/>
      <c r="BB843" s="2"/>
      <c r="BC843" s="2"/>
      <c r="BD843" s="2"/>
      <c r="BE843" s="2"/>
      <c r="BF843" s="2"/>
      <c r="BG843" s="2"/>
      <c r="BH843" s="2"/>
      <c r="BI843" s="2"/>
      <c r="BJ843" s="2"/>
      <c r="BK843" s="2"/>
      <c r="BL843" s="2"/>
      <c r="BM843" s="2"/>
      <c r="BN843" s="2"/>
      <c r="BO843" s="2"/>
      <c r="BP843" s="2"/>
      <c r="BQ843" s="2"/>
      <c r="BR843" s="2"/>
      <c r="BS843" s="2"/>
      <c r="BT843" s="2"/>
      <c r="BU843" s="2"/>
      <c r="BV843" s="2"/>
    </row>
    <row r="844" spans="1:74"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2"/>
      <c r="AR844" s="2"/>
      <c r="AS844" s="2"/>
      <c r="AT844" s="2"/>
      <c r="AU844" s="2"/>
      <c r="AV844" s="2"/>
      <c r="AW844" s="2"/>
      <c r="AX844" s="2"/>
      <c r="AY844" s="2"/>
      <c r="AZ844" s="2"/>
      <c r="BA844" s="2"/>
      <c r="BB844" s="2"/>
      <c r="BC844" s="2"/>
      <c r="BD844" s="2"/>
      <c r="BE844" s="2"/>
      <c r="BF844" s="2"/>
      <c r="BG844" s="2"/>
      <c r="BH844" s="2"/>
      <c r="BI844" s="2"/>
      <c r="BJ844" s="2"/>
      <c r="BK844" s="2"/>
      <c r="BL844" s="2"/>
      <c r="BM844" s="2"/>
      <c r="BN844" s="2"/>
      <c r="BO844" s="2"/>
      <c r="BP844" s="2"/>
      <c r="BQ844" s="2"/>
      <c r="BR844" s="2"/>
      <c r="BS844" s="2"/>
      <c r="BT844" s="2"/>
      <c r="BU844" s="2"/>
      <c r="BV844" s="2"/>
    </row>
    <row r="845" spans="1:74"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2"/>
      <c r="AR845" s="2"/>
      <c r="AS845" s="2"/>
      <c r="AT845" s="2"/>
      <c r="AU845" s="2"/>
      <c r="AV845" s="2"/>
      <c r="AW845" s="2"/>
      <c r="AX845" s="2"/>
      <c r="AY845" s="2"/>
      <c r="AZ845" s="2"/>
      <c r="BA845" s="2"/>
      <c r="BB845" s="2"/>
      <c r="BC845" s="2"/>
      <c r="BD845" s="2"/>
      <c r="BE845" s="2"/>
      <c r="BF845" s="2"/>
      <c r="BG845" s="2"/>
      <c r="BH845" s="2"/>
      <c r="BI845" s="2"/>
      <c r="BJ845" s="2"/>
      <c r="BK845" s="2"/>
      <c r="BL845" s="2"/>
      <c r="BM845" s="2"/>
      <c r="BN845" s="2"/>
      <c r="BO845" s="2"/>
      <c r="BP845" s="2"/>
      <c r="BQ845" s="2"/>
      <c r="BR845" s="2"/>
      <c r="BS845" s="2"/>
      <c r="BT845" s="2"/>
      <c r="BU845" s="2"/>
      <c r="BV845" s="2"/>
    </row>
    <row r="846" spans="1:74"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2"/>
      <c r="AR846" s="2"/>
      <c r="AS846" s="2"/>
      <c r="AT846" s="2"/>
      <c r="AU846" s="2"/>
      <c r="AV846" s="2"/>
      <c r="AW846" s="2"/>
      <c r="AX846" s="2"/>
      <c r="AY846" s="2"/>
      <c r="AZ846" s="2"/>
      <c r="BA846" s="2"/>
      <c r="BB846" s="2"/>
      <c r="BC846" s="2"/>
      <c r="BD846" s="2"/>
      <c r="BE846" s="2"/>
      <c r="BF846" s="2"/>
      <c r="BG846" s="2"/>
      <c r="BH846" s="2"/>
      <c r="BI846" s="2"/>
      <c r="BJ846" s="2"/>
      <c r="BK846" s="2"/>
      <c r="BL846" s="2"/>
      <c r="BM846" s="2"/>
      <c r="BN846" s="2"/>
      <c r="BO846" s="2"/>
      <c r="BP846" s="2"/>
      <c r="BQ846" s="2"/>
      <c r="BR846" s="2"/>
      <c r="BS846" s="2"/>
      <c r="BT846" s="2"/>
      <c r="BU846" s="2"/>
      <c r="BV846" s="2"/>
    </row>
    <row r="847" spans="1:74"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2"/>
      <c r="AR847" s="2"/>
      <c r="AS847" s="2"/>
      <c r="AT847" s="2"/>
      <c r="AU847" s="2"/>
      <c r="AV847" s="2"/>
      <c r="AW847" s="2"/>
      <c r="AX847" s="2"/>
      <c r="AY847" s="2"/>
      <c r="AZ847" s="2"/>
      <c r="BA847" s="2"/>
      <c r="BB847" s="2"/>
      <c r="BC847" s="2"/>
      <c r="BD847" s="2"/>
      <c r="BE847" s="2"/>
      <c r="BF847" s="2"/>
      <c r="BG847" s="2"/>
      <c r="BH847" s="2"/>
      <c r="BI847" s="2"/>
      <c r="BJ847" s="2"/>
      <c r="BK847" s="2"/>
      <c r="BL847" s="2"/>
      <c r="BM847" s="2"/>
      <c r="BN847" s="2"/>
      <c r="BO847" s="2"/>
      <c r="BP847" s="2"/>
      <c r="BQ847" s="2"/>
      <c r="BR847" s="2"/>
      <c r="BS847" s="2"/>
      <c r="BT847" s="2"/>
      <c r="BU847" s="2"/>
      <c r="BV847" s="2"/>
    </row>
    <row r="848" spans="1:74"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2"/>
      <c r="AR848" s="2"/>
      <c r="AS848" s="2"/>
      <c r="AT848" s="2"/>
      <c r="AU848" s="2"/>
      <c r="AV848" s="2"/>
      <c r="AW848" s="2"/>
      <c r="AX848" s="2"/>
      <c r="AY848" s="2"/>
      <c r="AZ848" s="2"/>
      <c r="BA848" s="2"/>
      <c r="BB848" s="2"/>
      <c r="BC848" s="2"/>
      <c r="BD848" s="2"/>
      <c r="BE848" s="2"/>
      <c r="BF848" s="2"/>
      <c r="BG848" s="2"/>
      <c r="BH848" s="2"/>
      <c r="BI848" s="2"/>
      <c r="BJ848" s="2"/>
      <c r="BK848" s="2"/>
      <c r="BL848" s="2"/>
      <c r="BM848" s="2"/>
      <c r="BN848" s="2"/>
      <c r="BO848" s="2"/>
      <c r="BP848" s="2"/>
      <c r="BQ848" s="2"/>
      <c r="BR848" s="2"/>
      <c r="BS848" s="2"/>
      <c r="BT848" s="2"/>
      <c r="BU848" s="2"/>
      <c r="BV848" s="2"/>
    </row>
    <row r="849" spans="1:74"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2"/>
      <c r="AR849" s="2"/>
      <c r="AS849" s="2"/>
      <c r="AT849" s="2"/>
      <c r="AU849" s="2"/>
      <c r="AV849" s="2"/>
      <c r="AW849" s="2"/>
      <c r="AX849" s="2"/>
      <c r="AY849" s="2"/>
      <c r="AZ849" s="2"/>
      <c r="BA849" s="2"/>
      <c r="BB849" s="2"/>
      <c r="BC849" s="2"/>
      <c r="BD849" s="2"/>
      <c r="BE849" s="2"/>
      <c r="BF849" s="2"/>
      <c r="BG849" s="2"/>
      <c r="BH849" s="2"/>
      <c r="BI849" s="2"/>
      <c r="BJ849" s="2"/>
      <c r="BK849" s="2"/>
      <c r="BL849" s="2"/>
      <c r="BM849" s="2"/>
      <c r="BN849" s="2"/>
      <c r="BO849" s="2"/>
      <c r="BP849" s="2"/>
      <c r="BQ849" s="2"/>
      <c r="BR849" s="2"/>
      <c r="BS849" s="2"/>
      <c r="BT849" s="2"/>
      <c r="BU849" s="2"/>
      <c r="BV849" s="2"/>
    </row>
    <row r="850" spans="1:74"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2"/>
      <c r="AR850" s="2"/>
      <c r="AS850" s="2"/>
      <c r="AT850" s="2"/>
      <c r="AU850" s="2"/>
      <c r="AV850" s="2"/>
      <c r="AW850" s="2"/>
      <c r="AX850" s="2"/>
      <c r="AY850" s="2"/>
      <c r="AZ850" s="2"/>
      <c r="BA850" s="2"/>
      <c r="BB850" s="2"/>
      <c r="BC850" s="2"/>
      <c r="BD850" s="2"/>
      <c r="BE850" s="2"/>
      <c r="BF850" s="2"/>
      <c r="BG850" s="2"/>
      <c r="BH850" s="2"/>
      <c r="BI850" s="2"/>
      <c r="BJ850" s="2"/>
      <c r="BK850" s="2"/>
      <c r="BL850" s="2"/>
      <c r="BM850" s="2"/>
      <c r="BN850" s="2"/>
      <c r="BO850" s="2"/>
      <c r="BP850" s="2"/>
      <c r="BQ850" s="2"/>
      <c r="BR850" s="2"/>
      <c r="BS850" s="2"/>
      <c r="BT850" s="2"/>
      <c r="BU850" s="2"/>
      <c r="BV850" s="2"/>
    </row>
    <row r="851" spans="1:74"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2"/>
      <c r="AR851" s="2"/>
      <c r="AS851" s="2"/>
      <c r="AT851" s="2"/>
      <c r="AU851" s="2"/>
      <c r="AV851" s="2"/>
      <c r="AW851" s="2"/>
      <c r="AX851" s="2"/>
      <c r="AY851" s="2"/>
      <c r="AZ851" s="2"/>
      <c r="BA851" s="2"/>
      <c r="BB851" s="2"/>
      <c r="BC851" s="2"/>
      <c r="BD851" s="2"/>
      <c r="BE851" s="2"/>
      <c r="BF851" s="2"/>
      <c r="BG851" s="2"/>
      <c r="BH851" s="2"/>
      <c r="BI851" s="2"/>
      <c r="BJ851" s="2"/>
      <c r="BK851" s="2"/>
      <c r="BL851" s="2"/>
      <c r="BM851" s="2"/>
      <c r="BN851" s="2"/>
      <c r="BO851" s="2"/>
      <c r="BP851" s="2"/>
      <c r="BQ851" s="2"/>
      <c r="BR851" s="2"/>
      <c r="BS851" s="2"/>
      <c r="BT851" s="2"/>
      <c r="BU851" s="2"/>
      <c r="BV851" s="2"/>
    </row>
    <row r="852" spans="1:74"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2"/>
      <c r="AR852" s="2"/>
      <c r="AS852" s="2"/>
      <c r="AT852" s="2"/>
      <c r="AU852" s="2"/>
      <c r="AV852" s="2"/>
      <c r="AW852" s="2"/>
      <c r="AX852" s="2"/>
      <c r="AY852" s="2"/>
      <c r="AZ852" s="2"/>
      <c r="BA852" s="2"/>
      <c r="BB852" s="2"/>
      <c r="BC852" s="2"/>
      <c r="BD852" s="2"/>
      <c r="BE852" s="2"/>
      <c r="BF852" s="2"/>
      <c r="BG852" s="2"/>
      <c r="BH852" s="2"/>
      <c r="BI852" s="2"/>
      <c r="BJ852" s="2"/>
      <c r="BK852" s="2"/>
      <c r="BL852" s="2"/>
      <c r="BM852" s="2"/>
      <c r="BN852" s="2"/>
      <c r="BO852" s="2"/>
      <c r="BP852" s="2"/>
      <c r="BQ852" s="2"/>
      <c r="BR852" s="2"/>
      <c r="BS852" s="2"/>
      <c r="BT852" s="2"/>
      <c r="BU852" s="2"/>
      <c r="BV852" s="2"/>
    </row>
    <row r="853" spans="1:74"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2"/>
      <c r="AR853" s="2"/>
      <c r="AS853" s="2"/>
      <c r="AT853" s="2"/>
      <c r="AU853" s="2"/>
      <c r="AV853" s="2"/>
      <c r="AW853" s="2"/>
      <c r="AX853" s="2"/>
      <c r="AY853" s="2"/>
      <c r="AZ853" s="2"/>
      <c r="BA853" s="2"/>
      <c r="BB853" s="2"/>
      <c r="BC853" s="2"/>
      <c r="BD853" s="2"/>
      <c r="BE853" s="2"/>
      <c r="BF853" s="2"/>
      <c r="BG853" s="2"/>
      <c r="BH853" s="2"/>
      <c r="BI853" s="2"/>
      <c r="BJ853" s="2"/>
      <c r="BK853" s="2"/>
      <c r="BL853" s="2"/>
      <c r="BM853" s="2"/>
      <c r="BN853" s="2"/>
      <c r="BO853" s="2"/>
      <c r="BP853" s="2"/>
      <c r="BQ853" s="2"/>
      <c r="BR853" s="2"/>
      <c r="BS853" s="2"/>
      <c r="BT853" s="2"/>
      <c r="BU853" s="2"/>
      <c r="BV853" s="2"/>
    </row>
    <row r="854" spans="1:74"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2"/>
      <c r="AR854" s="2"/>
      <c r="AS854" s="2"/>
      <c r="AT854" s="2"/>
      <c r="AU854" s="2"/>
      <c r="AV854" s="2"/>
      <c r="AW854" s="2"/>
      <c r="AX854" s="2"/>
      <c r="AY854" s="2"/>
      <c r="AZ854" s="2"/>
      <c r="BA854" s="2"/>
      <c r="BB854" s="2"/>
      <c r="BC854" s="2"/>
      <c r="BD854" s="2"/>
      <c r="BE854" s="2"/>
      <c r="BF854" s="2"/>
      <c r="BG854" s="2"/>
      <c r="BH854" s="2"/>
      <c r="BI854" s="2"/>
      <c r="BJ854" s="2"/>
      <c r="BK854" s="2"/>
      <c r="BL854" s="2"/>
      <c r="BM854" s="2"/>
      <c r="BN854" s="2"/>
      <c r="BO854" s="2"/>
      <c r="BP854" s="2"/>
      <c r="BQ854" s="2"/>
      <c r="BR854" s="2"/>
      <c r="BS854" s="2"/>
      <c r="BT854" s="2"/>
      <c r="BU854" s="2"/>
      <c r="BV854" s="2"/>
    </row>
    <row r="855" spans="1:74"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2"/>
      <c r="AR855" s="2"/>
      <c r="AS855" s="2"/>
      <c r="AT855" s="2"/>
      <c r="AU855" s="2"/>
      <c r="AV855" s="2"/>
      <c r="AW855" s="2"/>
      <c r="AX855" s="2"/>
      <c r="AY855" s="2"/>
      <c r="AZ855" s="2"/>
      <c r="BA855" s="2"/>
      <c r="BB855" s="2"/>
      <c r="BC855" s="2"/>
      <c r="BD855" s="2"/>
      <c r="BE855" s="2"/>
      <c r="BF855" s="2"/>
      <c r="BG855" s="2"/>
      <c r="BH855" s="2"/>
      <c r="BI855" s="2"/>
      <c r="BJ855" s="2"/>
      <c r="BK855" s="2"/>
      <c r="BL855" s="2"/>
      <c r="BM855" s="2"/>
      <c r="BN855" s="2"/>
      <c r="BO855" s="2"/>
      <c r="BP855" s="2"/>
      <c r="BQ855" s="2"/>
      <c r="BR855" s="2"/>
      <c r="BS855" s="2"/>
      <c r="BT855" s="2"/>
      <c r="BU855" s="2"/>
      <c r="BV855" s="2"/>
    </row>
    <row r="856" spans="1:74"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2"/>
      <c r="AR856" s="2"/>
      <c r="AS856" s="2"/>
      <c r="AT856" s="2"/>
      <c r="AU856" s="2"/>
      <c r="AV856" s="2"/>
      <c r="AW856" s="2"/>
      <c r="AX856" s="2"/>
      <c r="AY856" s="2"/>
      <c r="AZ856" s="2"/>
      <c r="BA856" s="2"/>
      <c r="BB856" s="2"/>
      <c r="BC856" s="2"/>
      <c r="BD856" s="2"/>
      <c r="BE856" s="2"/>
      <c r="BF856" s="2"/>
      <c r="BG856" s="2"/>
      <c r="BH856" s="2"/>
      <c r="BI856" s="2"/>
      <c r="BJ856" s="2"/>
      <c r="BK856" s="2"/>
      <c r="BL856" s="2"/>
      <c r="BM856" s="2"/>
      <c r="BN856" s="2"/>
      <c r="BO856" s="2"/>
      <c r="BP856" s="2"/>
      <c r="BQ856" s="2"/>
      <c r="BR856" s="2"/>
      <c r="BS856" s="2"/>
      <c r="BT856" s="2"/>
      <c r="BU856" s="2"/>
      <c r="BV856" s="2"/>
    </row>
    <row r="857" spans="1:74"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2"/>
      <c r="AR857" s="2"/>
      <c r="AS857" s="2"/>
      <c r="AT857" s="2"/>
      <c r="AU857" s="2"/>
      <c r="AV857" s="2"/>
      <c r="AW857" s="2"/>
      <c r="AX857" s="2"/>
      <c r="AY857" s="2"/>
      <c r="AZ857" s="2"/>
      <c r="BA857" s="2"/>
      <c r="BB857" s="2"/>
      <c r="BC857" s="2"/>
      <c r="BD857" s="2"/>
      <c r="BE857" s="2"/>
      <c r="BF857" s="2"/>
      <c r="BG857" s="2"/>
      <c r="BH857" s="2"/>
      <c r="BI857" s="2"/>
      <c r="BJ857" s="2"/>
      <c r="BK857" s="2"/>
      <c r="BL857" s="2"/>
      <c r="BM857" s="2"/>
      <c r="BN857" s="2"/>
      <c r="BO857" s="2"/>
      <c r="BP857" s="2"/>
      <c r="BQ857" s="2"/>
      <c r="BR857" s="2"/>
      <c r="BS857" s="2"/>
      <c r="BT857" s="2"/>
      <c r="BU857" s="2"/>
      <c r="BV857" s="2"/>
    </row>
    <row r="858" spans="1:74"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2"/>
      <c r="AR858" s="2"/>
      <c r="AS858" s="2"/>
      <c r="AT858" s="2"/>
      <c r="AU858" s="2"/>
      <c r="AV858" s="2"/>
      <c r="AW858" s="2"/>
      <c r="AX858" s="2"/>
      <c r="AY858" s="2"/>
      <c r="AZ858" s="2"/>
      <c r="BA858" s="2"/>
      <c r="BB858" s="2"/>
      <c r="BC858" s="2"/>
      <c r="BD858" s="2"/>
      <c r="BE858" s="2"/>
      <c r="BF858" s="2"/>
      <c r="BG858" s="2"/>
      <c r="BH858" s="2"/>
      <c r="BI858" s="2"/>
      <c r="BJ858" s="2"/>
      <c r="BK858" s="2"/>
      <c r="BL858" s="2"/>
      <c r="BM858" s="2"/>
      <c r="BN858" s="2"/>
      <c r="BO858" s="2"/>
      <c r="BP858" s="2"/>
      <c r="BQ858" s="2"/>
      <c r="BR858" s="2"/>
      <c r="BS858" s="2"/>
      <c r="BT858" s="2"/>
      <c r="BU858" s="2"/>
      <c r="BV858" s="2"/>
    </row>
    <row r="859" spans="1:74"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2"/>
      <c r="AR859" s="2"/>
      <c r="AS859" s="2"/>
      <c r="AT859" s="2"/>
      <c r="AU859" s="2"/>
      <c r="AV859" s="2"/>
      <c r="AW859" s="2"/>
      <c r="AX859" s="2"/>
      <c r="AY859" s="2"/>
      <c r="AZ859" s="2"/>
      <c r="BA859" s="2"/>
      <c r="BB859" s="2"/>
      <c r="BC859" s="2"/>
      <c r="BD859" s="2"/>
      <c r="BE859" s="2"/>
      <c r="BF859" s="2"/>
      <c r="BG859" s="2"/>
      <c r="BH859" s="2"/>
      <c r="BI859" s="2"/>
      <c r="BJ859" s="2"/>
      <c r="BK859" s="2"/>
      <c r="BL859" s="2"/>
      <c r="BM859" s="2"/>
      <c r="BN859" s="2"/>
      <c r="BO859" s="2"/>
      <c r="BP859" s="2"/>
      <c r="BQ859" s="2"/>
      <c r="BR859" s="2"/>
      <c r="BS859" s="2"/>
      <c r="BT859" s="2"/>
      <c r="BU859" s="2"/>
      <c r="BV859" s="2"/>
    </row>
    <row r="860" spans="1:74"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2"/>
      <c r="AR860" s="2"/>
      <c r="AS860" s="2"/>
      <c r="AT860" s="2"/>
      <c r="AU860" s="2"/>
      <c r="AV860" s="2"/>
      <c r="AW860" s="2"/>
      <c r="AX860" s="2"/>
      <c r="AY860" s="2"/>
      <c r="AZ860" s="2"/>
      <c r="BA860" s="2"/>
      <c r="BB860" s="2"/>
      <c r="BC860" s="2"/>
      <c r="BD860" s="2"/>
      <c r="BE860" s="2"/>
      <c r="BF860" s="2"/>
      <c r="BG860" s="2"/>
      <c r="BH860" s="2"/>
      <c r="BI860" s="2"/>
      <c r="BJ860" s="2"/>
      <c r="BK860" s="2"/>
      <c r="BL860" s="2"/>
      <c r="BM860" s="2"/>
      <c r="BN860" s="2"/>
      <c r="BO860" s="2"/>
      <c r="BP860" s="2"/>
      <c r="BQ860" s="2"/>
      <c r="BR860" s="2"/>
      <c r="BS860" s="2"/>
      <c r="BT860" s="2"/>
      <c r="BU860" s="2"/>
      <c r="BV860" s="2"/>
    </row>
    <row r="861" spans="1:74"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2"/>
      <c r="AR861" s="2"/>
      <c r="AS861" s="2"/>
      <c r="AT861" s="2"/>
      <c r="AU861" s="2"/>
      <c r="AV861" s="2"/>
      <c r="AW861" s="2"/>
      <c r="AX861" s="2"/>
      <c r="AY861" s="2"/>
      <c r="AZ861" s="2"/>
      <c r="BA861" s="2"/>
      <c r="BB861" s="2"/>
      <c r="BC861" s="2"/>
      <c r="BD861" s="2"/>
      <c r="BE861" s="2"/>
      <c r="BF861" s="2"/>
      <c r="BG861" s="2"/>
      <c r="BH861" s="2"/>
      <c r="BI861" s="2"/>
      <c r="BJ861" s="2"/>
      <c r="BK861" s="2"/>
      <c r="BL861" s="2"/>
      <c r="BM861" s="2"/>
      <c r="BN861" s="2"/>
      <c r="BO861" s="2"/>
      <c r="BP861" s="2"/>
      <c r="BQ861" s="2"/>
      <c r="BR861" s="2"/>
      <c r="BS861" s="2"/>
      <c r="BT861" s="2"/>
      <c r="BU861" s="2"/>
      <c r="BV861" s="2"/>
    </row>
    <row r="862" spans="1:74"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2"/>
      <c r="AR862" s="2"/>
      <c r="AS862" s="2"/>
      <c r="AT862" s="2"/>
      <c r="AU862" s="2"/>
      <c r="AV862" s="2"/>
      <c r="AW862" s="2"/>
      <c r="AX862" s="2"/>
      <c r="AY862" s="2"/>
      <c r="AZ862" s="2"/>
      <c r="BA862" s="2"/>
      <c r="BB862" s="2"/>
      <c r="BC862" s="2"/>
      <c r="BD862" s="2"/>
      <c r="BE862" s="2"/>
      <c r="BF862" s="2"/>
      <c r="BG862" s="2"/>
      <c r="BH862" s="2"/>
      <c r="BI862" s="2"/>
      <c r="BJ862" s="2"/>
      <c r="BK862" s="2"/>
      <c r="BL862" s="2"/>
      <c r="BM862" s="2"/>
      <c r="BN862" s="2"/>
      <c r="BO862" s="2"/>
      <c r="BP862" s="2"/>
      <c r="BQ862" s="2"/>
      <c r="BR862" s="2"/>
      <c r="BS862" s="2"/>
      <c r="BT862" s="2"/>
      <c r="BU862" s="2"/>
      <c r="BV862" s="2"/>
    </row>
    <row r="863" spans="1:74"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2"/>
      <c r="AR863" s="2"/>
      <c r="AS863" s="2"/>
      <c r="AT863" s="2"/>
      <c r="AU863" s="2"/>
      <c r="AV863" s="2"/>
      <c r="AW863" s="2"/>
      <c r="AX863" s="2"/>
      <c r="AY863" s="2"/>
      <c r="AZ863" s="2"/>
      <c r="BA863" s="2"/>
      <c r="BB863" s="2"/>
      <c r="BC863" s="2"/>
      <c r="BD863" s="2"/>
      <c r="BE863" s="2"/>
      <c r="BF863" s="2"/>
      <c r="BG863" s="2"/>
      <c r="BH863" s="2"/>
      <c r="BI863" s="2"/>
      <c r="BJ863" s="2"/>
      <c r="BK863" s="2"/>
      <c r="BL863" s="2"/>
      <c r="BM863" s="2"/>
      <c r="BN863" s="2"/>
      <c r="BO863" s="2"/>
      <c r="BP863" s="2"/>
      <c r="BQ863" s="2"/>
      <c r="BR863" s="2"/>
      <c r="BS863" s="2"/>
      <c r="BT863" s="2"/>
      <c r="BU863" s="2"/>
      <c r="BV863" s="2"/>
    </row>
    <row r="864" spans="1:74"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2"/>
      <c r="AR864" s="2"/>
      <c r="AS864" s="2"/>
      <c r="AT864" s="2"/>
      <c r="AU864" s="2"/>
      <c r="AV864" s="2"/>
      <c r="AW864" s="2"/>
      <c r="AX864" s="2"/>
      <c r="AY864" s="2"/>
      <c r="AZ864" s="2"/>
      <c r="BA864" s="2"/>
      <c r="BB864" s="2"/>
      <c r="BC864" s="2"/>
      <c r="BD864" s="2"/>
      <c r="BE864" s="2"/>
      <c r="BF864" s="2"/>
      <c r="BG864" s="2"/>
      <c r="BH864" s="2"/>
      <c r="BI864" s="2"/>
      <c r="BJ864" s="2"/>
      <c r="BK864" s="2"/>
      <c r="BL864" s="2"/>
      <c r="BM864" s="2"/>
      <c r="BN864" s="2"/>
      <c r="BO864" s="2"/>
      <c r="BP864" s="2"/>
      <c r="BQ864" s="2"/>
      <c r="BR864" s="2"/>
      <c r="BS864" s="2"/>
      <c r="BT864" s="2"/>
      <c r="BU864" s="2"/>
      <c r="BV864" s="2"/>
    </row>
    <row r="865" spans="1:74"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2"/>
      <c r="AR865" s="2"/>
      <c r="AS865" s="2"/>
      <c r="AT865" s="2"/>
      <c r="AU865" s="2"/>
      <c r="AV865" s="2"/>
      <c r="AW865" s="2"/>
      <c r="AX865" s="2"/>
      <c r="AY865" s="2"/>
      <c r="AZ865" s="2"/>
      <c r="BA865" s="2"/>
      <c r="BB865" s="2"/>
      <c r="BC865" s="2"/>
      <c r="BD865" s="2"/>
      <c r="BE865" s="2"/>
      <c r="BF865" s="2"/>
      <c r="BG865" s="2"/>
      <c r="BH865" s="2"/>
      <c r="BI865" s="2"/>
      <c r="BJ865" s="2"/>
      <c r="BK865" s="2"/>
      <c r="BL865" s="2"/>
      <c r="BM865" s="2"/>
      <c r="BN865" s="2"/>
      <c r="BO865" s="2"/>
      <c r="BP865" s="2"/>
      <c r="BQ865" s="2"/>
      <c r="BR865" s="2"/>
      <c r="BS865" s="2"/>
      <c r="BT865" s="2"/>
      <c r="BU865" s="2"/>
      <c r="BV865" s="2"/>
    </row>
    <row r="866" spans="1:74"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2"/>
      <c r="AR866" s="2"/>
      <c r="AS866" s="2"/>
      <c r="AT866" s="2"/>
      <c r="AU866" s="2"/>
      <c r="AV866" s="2"/>
      <c r="AW866" s="2"/>
      <c r="AX866" s="2"/>
      <c r="AY866" s="2"/>
      <c r="AZ866" s="2"/>
      <c r="BA866" s="2"/>
      <c r="BB866" s="2"/>
      <c r="BC866" s="2"/>
      <c r="BD866" s="2"/>
      <c r="BE866" s="2"/>
      <c r="BF866" s="2"/>
      <c r="BG866" s="2"/>
      <c r="BH866" s="2"/>
      <c r="BI866" s="2"/>
      <c r="BJ866" s="2"/>
      <c r="BK866" s="2"/>
      <c r="BL866" s="2"/>
      <c r="BM866" s="2"/>
      <c r="BN866" s="2"/>
      <c r="BO866" s="2"/>
      <c r="BP866" s="2"/>
      <c r="BQ866" s="2"/>
      <c r="BR866" s="2"/>
      <c r="BS866" s="2"/>
      <c r="BT866" s="2"/>
      <c r="BU866" s="2"/>
      <c r="BV866" s="2"/>
    </row>
    <row r="867" spans="1:74"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2"/>
      <c r="AR867" s="2"/>
      <c r="AS867" s="2"/>
      <c r="AT867" s="2"/>
      <c r="AU867" s="2"/>
      <c r="AV867" s="2"/>
      <c r="AW867" s="2"/>
      <c r="AX867" s="2"/>
      <c r="AY867" s="2"/>
      <c r="AZ867" s="2"/>
      <c r="BA867" s="2"/>
      <c r="BB867" s="2"/>
      <c r="BC867" s="2"/>
      <c r="BD867" s="2"/>
      <c r="BE867" s="2"/>
      <c r="BF867" s="2"/>
      <c r="BG867" s="2"/>
      <c r="BH867" s="2"/>
      <c r="BI867" s="2"/>
      <c r="BJ867" s="2"/>
      <c r="BK867" s="2"/>
      <c r="BL867" s="2"/>
      <c r="BM867" s="2"/>
      <c r="BN867" s="2"/>
      <c r="BO867" s="2"/>
      <c r="BP867" s="2"/>
      <c r="BQ867" s="2"/>
      <c r="BR867" s="2"/>
      <c r="BS867" s="2"/>
      <c r="BT867" s="2"/>
      <c r="BU867" s="2"/>
      <c r="BV867" s="2"/>
    </row>
    <row r="868" spans="1:74"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2"/>
      <c r="AR868" s="2"/>
      <c r="AS868" s="2"/>
      <c r="AT868" s="2"/>
      <c r="AU868" s="2"/>
      <c r="AV868" s="2"/>
      <c r="AW868" s="2"/>
      <c r="AX868" s="2"/>
      <c r="AY868" s="2"/>
      <c r="AZ868" s="2"/>
      <c r="BA868" s="2"/>
      <c r="BB868" s="2"/>
      <c r="BC868" s="2"/>
      <c r="BD868" s="2"/>
      <c r="BE868" s="2"/>
      <c r="BF868" s="2"/>
      <c r="BG868" s="2"/>
      <c r="BH868" s="2"/>
      <c r="BI868" s="2"/>
      <c r="BJ868" s="2"/>
      <c r="BK868" s="2"/>
      <c r="BL868" s="2"/>
      <c r="BM868" s="2"/>
      <c r="BN868" s="2"/>
      <c r="BO868" s="2"/>
      <c r="BP868" s="2"/>
      <c r="BQ868" s="2"/>
      <c r="BR868" s="2"/>
      <c r="BS868" s="2"/>
      <c r="BT868" s="2"/>
      <c r="BU868" s="2"/>
      <c r="BV868" s="2"/>
    </row>
    <row r="869" spans="1:74"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2"/>
      <c r="AR869" s="2"/>
      <c r="AS869" s="2"/>
      <c r="AT869" s="2"/>
      <c r="AU869" s="2"/>
      <c r="AV869" s="2"/>
      <c r="AW869" s="2"/>
      <c r="AX869" s="2"/>
      <c r="AY869" s="2"/>
      <c r="AZ869" s="2"/>
      <c r="BA869" s="2"/>
      <c r="BB869" s="2"/>
      <c r="BC869" s="2"/>
      <c r="BD869" s="2"/>
      <c r="BE869" s="2"/>
      <c r="BF869" s="2"/>
      <c r="BG869" s="2"/>
      <c r="BH869" s="2"/>
      <c r="BI869" s="2"/>
      <c r="BJ869" s="2"/>
      <c r="BK869" s="2"/>
      <c r="BL869" s="2"/>
      <c r="BM869" s="2"/>
      <c r="BN869" s="2"/>
      <c r="BO869" s="2"/>
      <c r="BP869" s="2"/>
      <c r="BQ869" s="2"/>
      <c r="BR869" s="2"/>
      <c r="BS869" s="2"/>
      <c r="BT869" s="2"/>
      <c r="BU869" s="2"/>
      <c r="BV869" s="2"/>
    </row>
    <row r="870" spans="1:74"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2"/>
      <c r="AR870" s="2"/>
      <c r="AS870" s="2"/>
      <c r="AT870" s="2"/>
      <c r="AU870" s="2"/>
      <c r="AV870" s="2"/>
      <c r="AW870" s="2"/>
      <c r="AX870" s="2"/>
      <c r="AY870" s="2"/>
      <c r="AZ870" s="2"/>
      <c r="BA870" s="2"/>
      <c r="BB870" s="2"/>
      <c r="BC870" s="2"/>
      <c r="BD870" s="2"/>
      <c r="BE870" s="2"/>
      <c r="BF870" s="2"/>
      <c r="BG870" s="2"/>
      <c r="BH870" s="2"/>
      <c r="BI870" s="2"/>
      <c r="BJ870" s="2"/>
      <c r="BK870" s="2"/>
      <c r="BL870" s="2"/>
      <c r="BM870" s="2"/>
      <c r="BN870" s="2"/>
      <c r="BO870" s="2"/>
      <c r="BP870" s="2"/>
      <c r="BQ870" s="2"/>
      <c r="BR870" s="2"/>
      <c r="BS870" s="2"/>
      <c r="BT870" s="2"/>
      <c r="BU870" s="2"/>
      <c r="BV870" s="2"/>
    </row>
    <row r="871" spans="1:74"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2"/>
      <c r="AR871" s="2"/>
      <c r="AS871" s="2"/>
      <c r="AT871" s="2"/>
      <c r="AU871" s="2"/>
      <c r="AV871" s="2"/>
      <c r="AW871" s="2"/>
      <c r="AX871" s="2"/>
      <c r="AY871" s="2"/>
      <c r="AZ871" s="2"/>
      <c r="BA871" s="2"/>
      <c r="BB871" s="2"/>
      <c r="BC871" s="2"/>
      <c r="BD871" s="2"/>
      <c r="BE871" s="2"/>
      <c r="BF871" s="2"/>
      <c r="BG871" s="2"/>
      <c r="BH871" s="2"/>
      <c r="BI871" s="2"/>
      <c r="BJ871" s="2"/>
      <c r="BK871" s="2"/>
      <c r="BL871" s="2"/>
      <c r="BM871" s="2"/>
      <c r="BN871" s="2"/>
      <c r="BO871" s="2"/>
      <c r="BP871" s="2"/>
      <c r="BQ871" s="2"/>
      <c r="BR871" s="2"/>
      <c r="BS871" s="2"/>
      <c r="BT871" s="2"/>
      <c r="BU871" s="2"/>
      <c r="BV871" s="2"/>
    </row>
    <row r="872" spans="1:74"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2"/>
      <c r="AR872" s="2"/>
      <c r="AS872" s="2"/>
      <c r="AT872" s="2"/>
      <c r="AU872" s="2"/>
      <c r="AV872" s="2"/>
      <c r="AW872" s="2"/>
      <c r="AX872" s="2"/>
      <c r="AY872" s="2"/>
      <c r="AZ872" s="2"/>
      <c r="BA872" s="2"/>
      <c r="BB872" s="2"/>
      <c r="BC872" s="2"/>
      <c r="BD872" s="2"/>
      <c r="BE872" s="2"/>
      <c r="BF872" s="2"/>
      <c r="BG872" s="2"/>
      <c r="BH872" s="2"/>
      <c r="BI872" s="2"/>
      <c r="BJ872" s="2"/>
      <c r="BK872" s="2"/>
      <c r="BL872" s="2"/>
      <c r="BM872" s="2"/>
      <c r="BN872" s="2"/>
      <c r="BO872" s="2"/>
      <c r="BP872" s="2"/>
      <c r="BQ872" s="2"/>
      <c r="BR872" s="2"/>
      <c r="BS872" s="2"/>
      <c r="BT872" s="2"/>
      <c r="BU872" s="2"/>
      <c r="BV872" s="2"/>
    </row>
    <row r="873" spans="1:74"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2"/>
      <c r="AR873" s="2"/>
      <c r="AS873" s="2"/>
      <c r="AT873" s="2"/>
      <c r="AU873" s="2"/>
      <c r="AV873" s="2"/>
      <c r="AW873" s="2"/>
      <c r="AX873" s="2"/>
      <c r="AY873" s="2"/>
      <c r="AZ873" s="2"/>
      <c r="BA873" s="2"/>
      <c r="BB873" s="2"/>
      <c r="BC873" s="2"/>
      <c r="BD873" s="2"/>
      <c r="BE873" s="2"/>
      <c r="BF873" s="2"/>
      <c r="BG873" s="2"/>
      <c r="BH873" s="2"/>
      <c r="BI873" s="2"/>
      <c r="BJ873" s="2"/>
      <c r="BK873" s="2"/>
      <c r="BL873" s="2"/>
      <c r="BM873" s="2"/>
      <c r="BN873" s="2"/>
      <c r="BO873" s="2"/>
      <c r="BP873" s="2"/>
      <c r="BQ873" s="2"/>
      <c r="BR873" s="2"/>
      <c r="BS873" s="2"/>
      <c r="BT873" s="2"/>
      <c r="BU873" s="2"/>
      <c r="BV873" s="2"/>
    </row>
    <row r="874" spans="1:74"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2"/>
      <c r="AR874" s="2"/>
      <c r="AS874" s="2"/>
      <c r="AT874" s="2"/>
      <c r="AU874" s="2"/>
      <c r="AV874" s="2"/>
      <c r="AW874" s="2"/>
      <c r="AX874" s="2"/>
      <c r="AY874" s="2"/>
      <c r="AZ874" s="2"/>
      <c r="BA874" s="2"/>
      <c r="BB874" s="2"/>
      <c r="BC874" s="2"/>
      <c r="BD874" s="2"/>
      <c r="BE874" s="2"/>
      <c r="BF874" s="2"/>
      <c r="BG874" s="2"/>
      <c r="BH874" s="2"/>
      <c r="BI874" s="2"/>
      <c r="BJ874" s="2"/>
      <c r="BK874" s="2"/>
      <c r="BL874" s="2"/>
      <c r="BM874" s="2"/>
      <c r="BN874" s="2"/>
      <c r="BO874" s="2"/>
      <c r="BP874" s="2"/>
      <c r="BQ874" s="2"/>
      <c r="BR874" s="2"/>
      <c r="BS874" s="2"/>
      <c r="BT874" s="2"/>
      <c r="BU874" s="2"/>
      <c r="BV874" s="2"/>
    </row>
    <row r="875" spans="1:74"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2"/>
      <c r="AR875" s="2"/>
      <c r="AS875" s="2"/>
      <c r="AT875" s="2"/>
      <c r="AU875" s="2"/>
      <c r="AV875" s="2"/>
      <c r="AW875" s="2"/>
      <c r="AX875" s="2"/>
      <c r="AY875" s="2"/>
      <c r="AZ875" s="2"/>
      <c r="BA875" s="2"/>
      <c r="BB875" s="2"/>
      <c r="BC875" s="2"/>
      <c r="BD875" s="2"/>
      <c r="BE875" s="2"/>
      <c r="BF875" s="2"/>
      <c r="BG875" s="2"/>
      <c r="BH875" s="2"/>
      <c r="BI875" s="2"/>
      <c r="BJ875" s="2"/>
      <c r="BK875" s="2"/>
      <c r="BL875" s="2"/>
      <c r="BM875" s="2"/>
      <c r="BN875" s="2"/>
      <c r="BO875" s="2"/>
      <c r="BP875" s="2"/>
      <c r="BQ875" s="2"/>
      <c r="BR875" s="2"/>
      <c r="BS875" s="2"/>
      <c r="BT875" s="2"/>
      <c r="BU875" s="2"/>
      <c r="BV875" s="2"/>
    </row>
    <row r="876" spans="1:74"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2"/>
      <c r="AR876" s="2"/>
      <c r="AS876" s="2"/>
      <c r="AT876" s="2"/>
      <c r="AU876" s="2"/>
      <c r="AV876" s="2"/>
      <c r="AW876" s="2"/>
      <c r="AX876" s="2"/>
      <c r="AY876" s="2"/>
      <c r="AZ876" s="2"/>
      <c r="BA876" s="2"/>
      <c r="BB876" s="2"/>
      <c r="BC876" s="2"/>
      <c r="BD876" s="2"/>
      <c r="BE876" s="2"/>
      <c r="BF876" s="2"/>
      <c r="BG876" s="2"/>
      <c r="BH876" s="2"/>
      <c r="BI876" s="2"/>
      <c r="BJ876" s="2"/>
      <c r="BK876" s="2"/>
      <c r="BL876" s="2"/>
      <c r="BM876" s="2"/>
      <c r="BN876" s="2"/>
      <c r="BO876" s="2"/>
      <c r="BP876" s="2"/>
      <c r="BQ876" s="2"/>
      <c r="BR876" s="2"/>
      <c r="BS876" s="2"/>
      <c r="BT876" s="2"/>
      <c r="BU876" s="2"/>
      <c r="BV876" s="2"/>
    </row>
    <row r="877" spans="1:74"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2"/>
      <c r="AR877" s="2"/>
      <c r="AS877" s="2"/>
      <c r="AT877" s="2"/>
      <c r="AU877" s="2"/>
      <c r="AV877" s="2"/>
      <c r="AW877" s="2"/>
      <c r="AX877" s="2"/>
      <c r="AY877" s="2"/>
      <c r="AZ877" s="2"/>
      <c r="BA877" s="2"/>
      <c r="BB877" s="2"/>
      <c r="BC877" s="2"/>
      <c r="BD877" s="2"/>
      <c r="BE877" s="2"/>
      <c r="BF877" s="2"/>
      <c r="BG877" s="2"/>
      <c r="BH877" s="2"/>
      <c r="BI877" s="2"/>
      <c r="BJ877" s="2"/>
      <c r="BK877" s="2"/>
      <c r="BL877" s="2"/>
      <c r="BM877" s="2"/>
      <c r="BN877" s="2"/>
      <c r="BO877" s="2"/>
      <c r="BP877" s="2"/>
      <c r="BQ877" s="2"/>
      <c r="BR877" s="2"/>
      <c r="BS877" s="2"/>
      <c r="BT877" s="2"/>
      <c r="BU877" s="2"/>
      <c r="BV877" s="2"/>
    </row>
    <row r="878" spans="1:74"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2"/>
      <c r="AR878" s="2"/>
      <c r="AS878" s="2"/>
      <c r="AT878" s="2"/>
      <c r="AU878" s="2"/>
      <c r="AV878" s="2"/>
      <c r="AW878" s="2"/>
      <c r="AX878" s="2"/>
      <c r="AY878" s="2"/>
      <c r="AZ878" s="2"/>
      <c r="BA878" s="2"/>
      <c r="BB878" s="2"/>
      <c r="BC878" s="2"/>
      <c r="BD878" s="2"/>
      <c r="BE878" s="2"/>
      <c r="BF878" s="2"/>
      <c r="BG878" s="2"/>
      <c r="BH878" s="2"/>
      <c r="BI878" s="2"/>
      <c r="BJ878" s="2"/>
      <c r="BK878" s="2"/>
      <c r="BL878" s="2"/>
      <c r="BM878" s="2"/>
      <c r="BN878" s="2"/>
      <c r="BO878" s="2"/>
      <c r="BP878" s="2"/>
      <c r="BQ878" s="2"/>
      <c r="BR878" s="2"/>
      <c r="BS878" s="2"/>
      <c r="BT878" s="2"/>
      <c r="BU878" s="2"/>
      <c r="BV878" s="2"/>
    </row>
    <row r="879" spans="1:74"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2"/>
      <c r="AR879" s="2"/>
      <c r="AS879" s="2"/>
      <c r="AT879" s="2"/>
      <c r="AU879" s="2"/>
      <c r="AV879" s="2"/>
      <c r="AW879" s="2"/>
      <c r="AX879" s="2"/>
      <c r="AY879" s="2"/>
      <c r="AZ879" s="2"/>
      <c r="BA879" s="2"/>
      <c r="BB879" s="2"/>
      <c r="BC879" s="2"/>
      <c r="BD879" s="2"/>
      <c r="BE879" s="2"/>
      <c r="BF879" s="2"/>
      <c r="BG879" s="2"/>
      <c r="BH879" s="2"/>
      <c r="BI879" s="2"/>
      <c r="BJ879" s="2"/>
      <c r="BK879" s="2"/>
      <c r="BL879" s="2"/>
      <c r="BM879" s="2"/>
      <c r="BN879" s="2"/>
      <c r="BO879" s="2"/>
      <c r="BP879" s="2"/>
      <c r="BQ879" s="2"/>
      <c r="BR879" s="2"/>
      <c r="BS879" s="2"/>
      <c r="BT879" s="2"/>
      <c r="BU879" s="2"/>
      <c r="BV879" s="2"/>
    </row>
    <row r="880" spans="1:74"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2"/>
      <c r="AR880" s="2"/>
      <c r="AS880" s="2"/>
      <c r="AT880" s="2"/>
      <c r="AU880" s="2"/>
      <c r="AV880" s="2"/>
      <c r="AW880" s="2"/>
      <c r="AX880" s="2"/>
      <c r="AY880" s="2"/>
      <c r="AZ880" s="2"/>
      <c r="BA880" s="2"/>
      <c r="BB880" s="2"/>
      <c r="BC880" s="2"/>
      <c r="BD880" s="2"/>
      <c r="BE880" s="2"/>
      <c r="BF880" s="2"/>
      <c r="BG880" s="2"/>
      <c r="BH880" s="2"/>
      <c r="BI880" s="2"/>
      <c r="BJ880" s="2"/>
      <c r="BK880" s="2"/>
      <c r="BL880" s="2"/>
      <c r="BM880" s="2"/>
      <c r="BN880" s="2"/>
      <c r="BO880" s="2"/>
      <c r="BP880" s="2"/>
      <c r="BQ880" s="2"/>
      <c r="BR880" s="2"/>
      <c r="BS880" s="2"/>
      <c r="BT880" s="2"/>
      <c r="BU880" s="2"/>
      <c r="BV880" s="2"/>
    </row>
    <row r="881" spans="1:74"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2"/>
      <c r="AR881" s="2"/>
      <c r="AS881" s="2"/>
      <c r="AT881" s="2"/>
      <c r="AU881" s="2"/>
      <c r="AV881" s="2"/>
      <c r="AW881" s="2"/>
      <c r="AX881" s="2"/>
      <c r="AY881" s="2"/>
      <c r="AZ881" s="2"/>
      <c r="BA881" s="2"/>
      <c r="BB881" s="2"/>
      <c r="BC881" s="2"/>
      <c r="BD881" s="2"/>
      <c r="BE881" s="2"/>
      <c r="BF881" s="2"/>
      <c r="BG881" s="2"/>
      <c r="BH881" s="2"/>
      <c r="BI881" s="2"/>
      <c r="BJ881" s="2"/>
      <c r="BK881" s="2"/>
      <c r="BL881" s="2"/>
      <c r="BM881" s="2"/>
      <c r="BN881" s="2"/>
      <c r="BO881" s="2"/>
      <c r="BP881" s="2"/>
      <c r="BQ881" s="2"/>
      <c r="BR881" s="2"/>
      <c r="BS881" s="2"/>
      <c r="BT881" s="2"/>
      <c r="BU881" s="2"/>
      <c r="BV881" s="2"/>
    </row>
    <row r="882" spans="1:74"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row>
    <row r="883" spans="1:74"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row>
    <row r="884" spans="1:74"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row>
    <row r="885" spans="1:74"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row>
    <row r="886" spans="1:74"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row>
    <row r="887" spans="1:74"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row>
    <row r="888" spans="1:74"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row>
    <row r="889" spans="1:74"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row>
    <row r="890" spans="1:74"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row>
    <row r="891" spans="1:74"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row>
    <row r="892" spans="1:74"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row>
    <row r="893" spans="1:74"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row>
    <row r="894" spans="1:74"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row>
    <row r="895" spans="1:74"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row>
    <row r="896" spans="1:74"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row>
    <row r="897" spans="1:74"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2"/>
      <c r="AR897" s="2"/>
      <c r="AS897" s="2"/>
      <c r="AT897" s="2"/>
      <c r="AU897" s="2"/>
      <c r="AV897" s="2"/>
      <c r="AW897" s="2"/>
      <c r="AX897" s="2"/>
      <c r="AY897" s="2"/>
      <c r="AZ897" s="2"/>
      <c r="BA897" s="2"/>
      <c r="BB897" s="2"/>
      <c r="BC897" s="2"/>
      <c r="BD897" s="2"/>
      <c r="BE897" s="2"/>
      <c r="BF897" s="2"/>
      <c r="BG897" s="2"/>
      <c r="BH897" s="2"/>
      <c r="BI897" s="2"/>
      <c r="BJ897" s="2"/>
      <c r="BK897" s="2"/>
      <c r="BL897" s="2"/>
      <c r="BM897" s="2"/>
      <c r="BN897" s="2"/>
      <c r="BO897" s="2"/>
      <c r="BP897" s="2"/>
      <c r="BQ897" s="2"/>
      <c r="BR897" s="2"/>
      <c r="BS897" s="2"/>
      <c r="BT897" s="2"/>
      <c r="BU897" s="2"/>
      <c r="BV897" s="2"/>
    </row>
    <row r="898" spans="1:74"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2"/>
      <c r="AR898" s="2"/>
      <c r="AS898" s="2"/>
      <c r="AT898" s="2"/>
      <c r="AU898" s="2"/>
      <c r="AV898" s="2"/>
      <c r="AW898" s="2"/>
      <c r="AX898" s="2"/>
      <c r="AY898" s="2"/>
      <c r="AZ898" s="2"/>
      <c r="BA898" s="2"/>
      <c r="BB898" s="2"/>
      <c r="BC898" s="2"/>
      <c r="BD898" s="2"/>
      <c r="BE898" s="2"/>
      <c r="BF898" s="2"/>
      <c r="BG898" s="2"/>
      <c r="BH898" s="2"/>
      <c r="BI898" s="2"/>
      <c r="BJ898" s="2"/>
      <c r="BK898" s="2"/>
      <c r="BL898" s="2"/>
      <c r="BM898" s="2"/>
      <c r="BN898" s="2"/>
      <c r="BO898" s="2"/>
      <c r="BP898" s="2"/>
      <c r="BQ898" s="2"/>
      <c r="BR898" s="2"/>
      <c r="BS898" s="2"/>
      <c r="BT898" s="2"/>
      <c r="BU898" s="2"/>
      <c r="BV898" s="2"/>
    </row>
    <row r="899" spans="1:74"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2"/>
      <c r="AR899" s="2"/>
      <c r="AS899" s="2"/>
      <c r="AT899" s="2"/>
      <c r="AU899" s="2"/>
      <c r="AV899" s="2"/>
      <c r="AW899" s="2"/>
      <c r="AX899" s="2"/>
      <c r="AY899" s="2"/>
      <c r="AZ899" s="2"/>
      <c r="BA899" s="2"/>
      <c r="BB899" s="2"/>
      <c r="BC899" s="2"/>
      <c r="BD899" s="2"/>
      <c r="BE899" s="2"/>
      <c r="BF899" s="2"/>
      <c r="BG899" s="2"/>
      <c r="BH899" s="2"/>
      <c r="BI899" s="2"/>
      <c r="BJ899" s="2"/>
      <c r="BK899" s="2"/>
      <c r="BL899" s="2"/>
      <c r="BM899" s="2"/>
      <c r="BN899" s="2"/>
      <c r="BO899" s="2"/>
      <c r="BP899" s="2"/>
      <c r="BQ899" s="2"/>
      <c r="BR899" s="2"/>
      <c r="BS899" s="2"/>
      <c r="BT899" s="2"/>
      <c r="BU899" s="2"/>
      <c r="BV899" s="2"/>
    </row>
    <row r="900" spans="1:74"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2"/>
      <c r="AR900" s="2"/>
      <c r="AS900" s="2"/>
      <c r="AT900" s="2"/>
      <c r="AU900" s="2"/>
      <c r="AV900" s="2"/>
      <c r="AW900" s="2"/>
      <c r="AX900" s="2"/>
      <c r="AY900" s="2"/>
      <c r="AZ900" s="2"/>
      <c r="BA900" s="2"/>
      <c r="BB900" s="2"/>
      <c r="BC900" s="2"/>
      <c r="BD900" s="2"/>
      <c r="BE900" s="2"/>
      <c r="BF900" s="2"/>
      <c r="BG900" s="2"/>
      <c r="BH900" s="2"/>
      <c r="BI900" s="2"/>
      <c r="BJ900" s="2"/>
      <c r="BK900" s="2"/>
      <c r="BL900" s="2"/>
      <c r="BM900" s="2"/>
      <c r="BN900" s="2"/>
      <c r="BO900" s="2"/>
      <c r="BP900" s="2"/>
      <c r="BQ900" s="2"/>
      <c r="BR900" s="2"/>
      <c r="BS900" s="2"/>
      <c r="BT900" s="2"/>
      <c r="BU900" s="2"/>
      <c r="BV900" s="2"/>
    </row>
    <row r="901" spans="1:74"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2"/>
      <c r="AR901" s="2"/>
      <c r="AS901" s="2"/>
      <c r="AT901" s="2"/>
      <c r="AU901" s="2"/>
      <c r="AV901" s="2"/>
      <c r="AW901" s="2"/>
      <c r="AX901" s="2"/>
      <c r="AY901" s="2"/>
      <c r="AZ901" s="2"/>
      <c r="BA901" s="2"/>
      <c r="BB901" s="2"/>
      <c r="BC901" s="2"/>
      <c r="BD901" s="2"/>
      <c r="BE901" s="2"/>
      <c r="BF901" s="2"/>
      <c r="BG901" s="2"/>
      <c r="BH901" s="2"/>
      <c r="BI901" s="2"/>
      <c r="BJ901" s="2"/>
      <c r="BK901" s="2"/>
      <c r="BL901" s="2"/>
      <c r="BM901" s="2"/>
      <c r="BN901" s="2"/>
      <c r="BO901" s="2"/>
      <c r="BP901" s="2"/>
      <c r="BQ901" s="2"/>
      <c r="BR901" s="2"/>
      <c r="BS901" s="2"/>
      <c r="BT901" s="2"/>
      <c r="BU901" s="2"/>
      <c r="BV901" s="2"/>
    </row>
    <row r="902" spans="1:74"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2"/>
      <c r="AR902" s="2"/>
      <c r="AS902" s="2"/>
      <c r="AT902" s="2"/>
      <c r="AU902" s="2"/>
      <c r="AV902" s="2"/>
      <c r="AW902" s="2"/>
      <c r="AX902" s="2"/>
      <c r="AY902" s="2"/>
      <c r="AZ902" s="2"/>
      <c r="BA902" s="2"/>
      <c r="BB902" s="2"/>
      <c r="BC902" s="2"/>
      <c r="BD902" s="2"/>
      <c r="BE902" s="2"/>
      <c r="BF902" s="2"/>
      <c r="BG902" s="2"/>
      <c r="BH902" s="2"/>
      <c r="BI902" s="2"/>
      <c r="BJ902" s="2"/>
      <c r="BK902" s="2"/>
      <c r="BL902" s="2"/>
      <c r="BM902" s="2"/>
      <c r="BN902" s="2"/>
      <c r="BO902" s="2"/>
      <c r="BP902" s="2"/>
      <c r="BQ902" s="2"/>
      <c r="BR902" s="2"/>
      <c r="BS902" s="2"/>
      <c r="BT902" s="2"/>
      <c r="BU902" s="2"/>
      <c r="BV902" s="2"/>
    </row>
    <row r="903" spans="1:74"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2"/>
      <c r="AR903" s="2"/>
      <c r="AS903" s="2"/>
      <c r="AT903" s="2"/>
      <c r="AU903" s="2"/>
      <c r="AV903" s="2"/>
      <c r="AW903" s="2"/>
      <c r="AX903" s="2"/>
      <c r="AY903" s="2"/>
      <c r="AZ903" s="2"/>
      <c r="BA903" s="2"/>
      <c r="BB903" s="2"/>
      <c r="BC903" s="2"/>
      <c r="BD903" s="2"/>
      <c r="BE903" s="2"/>
      <c r="BF903" s="2"/>
      <c r="BG903" s="2"/>
      <c r="BH903" s="2"/>
      <c r="BI903" s="2"/>
      <c r="BJ903" s="2"/>
      <c r="BK903" s="2"/>
      <c r="BL903" s="2"/>
      <c r="BM903" s="2"/>
      <c r="BN903" s="2"/>
      <c r="BO903" s="2"/>
      <c r="BP903" s="2"/>
      <c r="BQ903" s="2"/>
      <c r="BR903" s="2"/>
      <c r="BS903" s="2"/>
      <c r="BT903" s="2"/>
      <c r="BU903" s="2"/>
      <c r="BV903" s="2"/>
    </row>
    <row r="904" spans="1:74"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2"/>
      <c r="AR904" s="2"/>
      <c r="AS904" s="2"/>
      <c r="AT904" s="2"/>
      <c r="AU904" s="2"/>
      <c r="AV904" s="2"/>
      <c r="AW904" s="2"/>
      <c r="AX904" s="2"/>
      <c r="AY904" s="2"/>
      <c r="AZ904" s="2"/>
      <c r="BA904" s="2"/>
      <c r="BB904" s="2"/>
      <c r="BC904" s="2"/>
      <c r="BD904" s="2"/>
      <c r="BE904" s="2"/>
      <c r="BF904" s="2"/>
      <c r="BG904" s="2"/>
      <c r="BH904" s="2"/>
      <c r="BI904" s="2"/>
      <c r="BJ904" s="2"/>
      <c r="BK904" s="2"/>
      <c r="BL904" s="2"/>
      <c r="BM904" s="2"/>
      <c r="BN904" s="2"/>
      <c r="BO904" s="2"/>
      <c r="BP904" s="2"/>
      <c r="BQ904" s="2"/>
      <c r="BR904" s="2"/>
      <c r="BS904" s="2"/>
      <c r="BT904" s="2"/>
      <c r="BU904" s="2"/>
      <c r="BV904" s="2"/>
    </row>
    <row r="905" spans="1:74"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2"/>
      <c r="AR905" s="2"/>
      <c r="AS905" s="2"/>
      <c r="AT905" s="2"/>
      <c r="AU905" s="2"/>
      <c r="AV905" s="2"/>
      <c r="AW905" s="2"/>
      <c r="AX905" s="2"/>
      <c r="AY905" s="2"/>
      <c r="AZ905" s="2"/>
      <c r="BA905" s="2"/>
      <c r="BB905" s="2"/>
      <c r="BC905" s="2"/>
      <c r="BD905" s="2"/>
      <c r="BE905" s="2"/>
      <c r="BF905" s="2"/>
      <c r="BG905" s="2"/>
      <c r="BH905" s="2"/>
      <c r="BI905" s="2"/>
      <c r="BJ905" s="2"/>
      <c r="BK905" s="2"/>
      <c r="BL905" s="2"/>
      <c r="BM905" s="2"/>
      <c r="BN905" s="2"/>
      <c r="BO905" s="2"/>
      <c r="BP905" s="2"/>
      <c r="BQ905" s="2"/>
      <c r="BR905" s="2"/>
      <c r="BS905" s="2"/>
      <c r="BT905" s="2"/>
      <c r="BU905" s="2"/>
      <c r="BV905" s="2"/>
    </row>
    <row r="906" spans="1:74"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2"/>
      <c r="AR906" s="2"/>
      <c r="AS906" s="2"/>
      <c r="AT906" s="2"/>
      <c r="AU906" s="2"/>
      <c r="AV906" s="2"/>
      <c r="AW906" s="2"/>
      <c r="AX906" s="2"/>
      <c r="AY906" s="2"/>
      <c r="AZ906" s="2"/>
      <c r="BA906" s="2"/>
      <c r="BB906" s="2"/>
      <c r="BC906" s="2"/>
      <c r="BD906" s="2"/>
      <c r="BE906" s="2"/>
      <c r="BF906" s="2"/>
      <c r="BG906" s="2"/>
      <c r="BH906" s="2"/>
      <c r="BI906" s="2"/>
      <c r="BJ906" s="2"/>
      <c r="BK906" s="2"/>
      <c r="BL906" s="2"/>
      <c r="BM906" s="2"/>
      <c r="BN906" s="2"/>
      <c r="BO906" s="2"/>
      <c r="BP906" s="2"/>
      <c r="BQ906" s="2"/>
      <c r="BR906" s="2"/>
      <c r="BS906" s="2"/>
      <c r="BT906" s="2"/>
      <c r="BU906" s="2"/>
      <c r="BV906" s="2"/>
    </row>
    <row r="907" spans="1:74"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2"/>
      <c r="AR907" s="2"/>
      <c r="AS907" s="2"/>
      <c r="AT907" s="2"/>
      <c r="AU907" s="2"/>
      <c r="AV907" s="2"/>
      <c r="AW907" s="2"/>
      <c r="AX907" s="2"/>
      <c r="AY907" s="2"/>
      <c r="AZ907" s="2"/>
      <c r="BA907" s="2"/>
      <c r="BB907" s="2"/>
      <c r="BC907" s="2"/>
      <c r="BD907" s="2"/>
      <c r="BE907" s="2"/>
      <c r="BF907" s="2"/>
      <c r="BG907" s="2"/>
      <c r="BH907" s="2"/>
      <c r="BI907" s="2"/>
      <c r="BJ907" s="2"/>
      <c r="BK907" s="2"/>
      <c r="BL907" s="2"/>
      <c r="BM907" s="2"/>
      <c r="BN907" s="2"/>
      <c r="BO907" s="2"/>
      <c r="BP907" s="2"/>
      <c r="BQ907" s="2"/>
      <c r="BR907" s="2"/>
      <c r="BS907" s="2"/>
      <c r="BT907" s="2"/>
      <c r="BU907" s="2"/>
      <c r="BV907" s="2"/>
    </row>
    <row r="908" spans="1:74"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2"/>
      <c r="AR908" s="2"/>
      <c r="AS908" s="2"/>
      <c r="AT908" s="2"/>
      <c r="AU908" s="2"/>
      <c r="AV908" s="2"/>
      <c r="AW908" s="2"/>
      <c r="AX908" s="2"/>
      <c r="AY908" s="2"/>
      <c r="AZ908" s="2"/>
      <c r="BA908" s="2"/>
      <c r="BB908" s="2"/>
      <c r="BC908" s="2"/>
      <c r="BD908" s="2"/>
      <c r="BE908" s="2"/>
      <c r="BF908" s="2"/>
      <c r="BG908" s="2"/>
      <c r="BH908" s="2"/>
      <c r="BI908" s="2"/>
      <c r="BJ908" s="2"/>
      <c r="BK908" s="2"/>
      <c r="BL908" s="2"/>
      <c r="BM908" s="2"/>
      <c r="BN908" s="2"/>
      <c r="BO908" s="2"/>
      <c r="BP908" s="2"/>
      <c r="BQ908" s="2"/>
      <c r="BR908" s="2"/>
      <c r="BS908" s="2"/>
      <c r="BT908" s="2"/>
      <c r="BU908" s="2"/>
      <c r="BV908" s="2"/>
    </row>
    <row r="909" spans="1:74"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row>
    <row r="910" spans="1:74"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row>
    <row r="911" spans="1:74"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row>
    <row r="912" spans="1:74"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row>
    <row r="913" spans="1:74"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row>
    <row r="914" spans="1:74"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row>
    <row r="915" spans="1:74"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row>
    <row r="916" spans="1:74"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row>
    <row r="917" spans="1:74"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row>
    <row r="918" spans="1:74"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row>
    <row r="919" spans="1:74"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row>
    <row r="920" spans="1:74"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row>
    <row r="921" spans="1:74"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row>
    <row r="922" spans="1:74"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row>
    <row r="923" spans="1:74"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row>
    <row r="924" spans="1:74"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row>
    <row r="925" spans="1:74"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row>
    <row r="926" spans="1:74"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row>
    <row r="927" spans="1:74"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row>
    <row r="928" spans="1:74"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row>
    <row r="929" spans="1:74"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row>
    <row r="930" spans="1:74"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row>
    <row r="931" spans="1:74"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row>
    <row r="932" spans="1:74"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row>
    <row r="933" spans="1:74"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row>
    <row r="934" spans="1:74"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row>
    <row r="935" spans="1:74"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row>
    <row r="936" spans="1:74"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row>
    <row r="937" spans="1:74"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row>
    <row r="938" spans="1:74"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row>
    <row r="939" spans="1:74"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row>
    <row r="940" spans="1:74"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row>
    <row r="941" spans="1:74"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row>
    <row r="942" spans="1:74"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row>
    <row r="943" spans="1:74"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row>
    <row r="944" spans="1:74"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row>
    <row r="945" spans="1:74"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row>
    <row r="946" spans="1:74"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row>
    <row r="947" spans="1:74"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row>
    <row r="948" spans="1:74"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row>
    <row r="949" spans="1:74"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row>
    <row r="950" spans="1:74"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row>
    <row r="951" spans="1:74"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row>
    <row r="952" spans="1:74"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row>
    <row r="953" spans="1:74"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row>
    <row r="954" spans="1:74"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row>
    <row r="955" spans="1:74"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row>
    <row r="956" spans="1:74"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row>
    <row r="957" spans="1:74"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row>
    <row r="958" spans="1:74"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row>
    <row r="959" spans="1:74"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row>
    <row r="960" spans="1:74"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row>
    <row r="961" spans="1:74"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row>
    <row r="962" spans="1:74"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row>
    <row r="963" spans="1:74"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row>
    <row r="964" spans="1:74"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row>
    <row r="965" spans="1:74"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row>
    <row r="966" spans="1:74"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row>
    <row r="967" spans="1:74"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row>
    <row r="968" spans="1:74"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row>
    <row r="969" spans="1:74"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row>
    <row r="970" spans="1:74"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row>
    <row r="971" spans="1:74"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row>
    <row r="972" spans="1:74"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row>
    <row r="973" spans="1:74"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row>
    <row r="974" spans="1:74"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row>
    <row r="975" spans="1:74"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row>
    <row r="976" spans="1:74"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row>
    <row r="977" spans="1:74"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row>
    <row r="978" spans="1:74"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row>
    <row r="979" spans="1:74"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row>
    <row r="980" spans="1:74"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row>
    <row r="981" spans="1:74"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row>
    <row r="982" spans="1:74"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row>
    <row r="983" spans="1:74"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row>
    <row r="984" spans="1:74"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row>
    <row r="985" spans="1:74"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row>
    <row r="986" spans="1:74"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2"/>
      <c r="AR986" s="2"/>
      <c r="AS986" s="2"/>
      <c r="AT986" s="2"/>
      <c r="AU986" s="2"/>
      <c r="AV986" s="2"/>
      <c r="AW986" s="2"/>
      <c r="AX986" s="2"/>
      <c r="AY986" s="2"/>
      <c r="AZ986" s="2"/>
      <c r="BA986" s="2"/>
      <c r="BB986" s="2"/>
      <c r="BC986" s="2"/>
      <c r="BD986" s="2"/>
      <c r="BE986" s="2"/>
      <c r="BF986" s="2"/>
      <c r="BG986" s="2"/>
      <c r="BH986" s="2"/>
      <c r="BI986" s="2"/>
      <c r="BJ986" s="2"/>
      <c r="BK986" s="2"/>
      <c r="BL986" s="2"/>
      <c r="BM986" s="2"/>
      <c r="BN986" s="2"/>
      <c r="BO986" s="2"/>
      <c r="BP986" s="2"/>
      <c r="BQ986" s="2"/>
      <c r="BR986" s="2"/>
      <c r="BS986" s="2"/>
      <c r="BT986" s="2"/>
      <c r="BU986" s="2"/>
      <c r="BV986" s="2"/>
    </row>
    <row r="987" spans="1:74"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2"/>
      <c r="AR987" s="2"/>
      <c r="AS987" s="2"/>
      <c r="AT987" s="2"/>
      <c r="AU987" s="2"/>
      <c r="AV987" s="2"/>
      <c r="AW987" s="2"/>
      <c r="AX987" s="2"/>
      <c r="AY987" s="2"/>
      <c r="AZ987" s="2"/>
      <c r="BA987" s="2"/>
      <c r="BB987" s="2"/>
      <c r="BC987" s="2"/>
      <c r="BD987" s="2"/>
      <c r="BE987" s="2"/>
      <c r="BF987" s="2"/>
      <c r="BG987" s="2"/>
      <c r="BH987" s="2"/>
      <c r="BI987" s="2"/>
      <c r="BJ987" s="2"/>
      <c r="BK987" s="2"/>
      <c r="BL987" s="2"/>
      <c r="BM987" s="2"/>
      <c r="BN987" s="2"/>
      <c r="BO987" s="2"/>
      <c r="BP987" s="2"/>
      <c r="BQ987" s="2"/>
      <c r="BR987" s="2"/>
      <c r="BS987" s="2"/>
      <c r="BT987" s="2"/>
      <c r="BU987" s="2"/>
      <c r="BV987" s="2"/>
    </row>
    <row r="988" spans="1:74"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2"/>
      <c r="AR988" s="2"/>
      <c r="AS988" s="2"/>
      <c r="AT988" s="2"/>
      <c r="AU988" s="2"/>
      <c r="AV988" s="2"/>
      <c r="AW988" s="2"/>
      <c r="AX988" s="2"/>
      <c r="AY988" s="2"/>
      <c r="AZ988" s="2"/>
      <c r="BA988" s="2"/>
      <c r="BB988" s="2"/>
      <c r="BC988" s="2"/>
      <c r="BD988" s="2"/>
      <c r="BE988" s="2"/>
      <c r="BF988" s="2"/>
      <c r="BG988" s="2"/>
      <c r="BH988" s="2"/>
      <c r="BI988" s="2"/>
      <c r="BJ988" s="2"/>
      <c r="BK988" s="2"/>
      <c r="BL988" s="2"/>
      <c r="BM988" s="2"/>
      <c r="BN988" s="2"/>
      <c r="BO988" s="2"/>
      <c r="BP988" s="2"/>
      <c r="BQ988" s="2"/>
      <c r="BR988" s="2"/>
      <c r="BS988" s="2"/>
      <c r="BT988" s="2"/>
      <c r="BU988" s="2"/>
      <c r="BV988" s="2"/>
    </row>
    <row r="989" spans="1:74"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2"/>
      <c r="AR989" s="2"/>
      <c r="AS989" s="2"/>
      <c r="AT989" s="2"/>
      <c r="AU989" s="2"/>
      <c r="AV989" s="2"/>
      <c r="AW989" s="2"/>
      <c r="AX989" s="2"/>
      <c r="AY989" s="2"/>
      <c r="AZ989" s="2"/>
      <c r="BA989" s="2"/>
      <c r="BB989" s="2"/>
      <c r="BC989" s="2"/>
      <c r="BD989" s="2"/>
      <c r="BE989" s="2"/>
      <c r="BF989" s="2"/>
      <c r="BG989" s="2"/>
      <c r="BH989" s="2"/>
      <c r="BI989" s="2"/>
      <c r="BJ989" s="2"/>
      <c r="BK989" s="2"/>
      <c r="BL989" s="2"/>
      <c r="BM989" s="2"/>
      <c r="BN989" s="2"/>
      <c r="BO989" s="2"/>
      <c r="BP989" s="2"/>
      <c r="BQ989" s="2"/>
      <c r="BR989" s="2"/>
      <c r="BS989" s="2"/>
      <c r="BT989" s="2"/>
      <c r="BU989" s="2"/>
      <c r="BV989" s="2"/>
    </row>
    <row r="990" spans="1:74"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2"/>
      <c r="AR990" s="2"/>
      <c r="AS990" s="2"/>
      <c r="AT990" s="2"/>
      <c r="AU990" s="2"/>
      <c r="AV990" s="2"/>
      <c r="AW990" s="2"/>
      <c r="AX990" s="2"/>
      <c r="AY990" s="2"/>
      <c r="AZ990" s="2"/>
      <c r="BA990" s="2"/>
      <c r="BB990" s="2"/>
      <c r="BC990" s="2"/>
      <c r="BD990" s="2"/>
      <c r="BE990" s="2"/>
      <c r="BF990" s="2"/>
      <c r="BG990" s="2"/>
      <c r="BH990" s="2"/>
      <c r="BI990" s="2"/>
      <c r="BJ990" s="2"/>
      <c r="BK990" s="2"/>
      <c r="BL990" s="2"/>
      <c r="BM990" s="2"/>
      <c r="BN990" s="2"/>
      <c r="BO990" s="2"/>
      <c r="BP990" s="2"/>
      <c r="BQ990" s="2"/>
      <c r="BR990" s="2"/>
      <c r="BS990" s="2"/>
      <c r="BT990" s="2"/>
      <c r="BU990" s="2"/>
      <c r="BV990" s="2"/>
    </row>
    <row r="991" spans="1:74"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2"/>
      <c r="AR991" s="2"/>
      <c r="AS991" s="2"/>
      <c r="AT991" s="2"/>
      <c r="AU991" s="2"/>
      <c r="AV991" s="2"/>
      <c r="AW991" s="2"/>
      <c r="AX991" s="2"/>
      <c r="AY991" s="2"/>
      <c r="AZ991" s="2"/>
      <c r="BA991" s="2"/>
      <c r="BB991" s="2"/>
      <c r="BC991" s="2"/>
      <c r="BD991" s="2"/>
      <c r="BE991" s="2"/>
      <c r="BF991" s="2"/>
      <c r="BG991" s="2"/>
      <c r="BH991" s="2"/>
      <c r="BI991" s="2"/>
      <c r="BJ991" s="2"/>
      <c r="BK991" s="2"/>
      <c r="BL991" s="2"/>
      <c r="BM991" s="2"/>
      <c r="BN991" s="2"/>
      <c r="BO991" s="2"/>
      <c r="BP991" s="2"/>
      <c r="BQ991" s="2"/>
      <c r="BR991" s="2"/>
      <c r="BS991" s="2"/>
      <c r="BT991" s="2"/>
      <c r="BU991" s="2"/>
      <c r="BV991" s="2"/>
    </row>
    <row r="992" spans="1:74"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2"/>
      <c r="AR992" s="2"/>
      <c r="AS992" s="2"/>
      <c r="AT992" s="2"/>
      <c r="AU992" s="2"/>
      <c r="AV992" s="2"/>
      <c r="AW992" s="2"/>
      <c r="AX992" s="2"/>
      <c r="AY992" s="2"/>
      <c r="AZ992" s="2"/>
      <c r="BA992" s="2"/>
      <c r="BB992" s="2"/>
      <c r="BC992" s="2"/>
      <c r="BD992" s="2"/>
      <c r="BE992" s="2"/>
      <c r="BF992" s="2"/>
      <c r="BG992" s="2"/>
      <c r="BH992" s="2"/>
      <c r="BI992" s="2"/>
      <c r="BJ992" s="2"/>
      <c r="BK992" s="2"/>
      <c r="BL992" s="2"/>
      <c r="BM992" s="2"/>
      <c r="BN992" s="2"/>
      <c r="BO992" s="2"/>
      <c r="BP992" s="2"/>
      <c r="BQ992" s="2"/>
      <c r="BR992" s="2"/>
      <c r="BS992" s="2"/>
      <c r="BT992" s="2"/>
      <c r="BU992" s="2"/>
      <c r="BV992" s="2"/>
    </row>
    <row r="993" spans="1:74"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2"/>
      <c r="AR993" s="2"/>
      <c r="AS993" s="2"/>
      <c r="AT993" s="2"/>
      <c r="AU993" s="2"/>
      <c r="AV993" s="2"/>
      <c r="AW993" s="2"/>
      <c r="AX993" s="2"/>
      <c r="AY993" s="2"/>
      <c r="AZ993" s="2"/>
      <c r="BA993" s="2"/>
      <c r="BB993" s="2"/>
      <c r="BC993" s="2"/>
      <c r="BD993" s="2"/>
      <c r="BE993" s="2"/>
      <c r="BF993" s="2"/>
      <c r="BG993" s="2"/>
      <c r="BH993" s="2"/>
      <c r="BI993" s="2"/>
      <c r="BJ993" s="2"/>
      <c r="BK993" s="2"/>
      <c r="BL993" s="2"/>
      <c r="BM993" s="2"/>
      <c r="BN993" s="2"/>
      <c r="BO993" s="2"/>
      <c r="BP993" s="2"/>
      <c r="BQ993" s="2"/>
      <c r="BR993" s="2"/>
      <c r="BS993" s="2"/>
      <c r="BT993" s="2"/>
      <c r="BU993" s="2"/>
      <c r="BV993" s="2"/>
    </row>
    <row r="994" spans="1:74"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2"/>
      <c r="AR994" s="2"/>
      <c r="AS994" s="2"/>
      <c r="AT994" s="2"/>
      <c r="AU994" s="2"/>
      <c r="AV994" s="2"/>
      <c r="AW994" s="2"/>
      <c r="AX994" s="2"/>
      <c r="AY994" s="2"/>
      <c r="AZ994" s="2"/>
      <c r="BA994" s="2"/>
      <c r="BB994" s="2"/>
      <c r="BC994" s="2"/>
      <c r="BD994" s="2"/>
      <c r="BE994" s="2"/>
      <c r="BF994" s="2"/>
      <c r="BG994" s="2"/>
      <c r="BH994" s="2"/>
      <c r="BI994" s="2"/>
      <c r="BJ994" s="2"/>
      <c r="BK994" s="2"/>
      <c r="BL994" s="2"/>
      <c r="BM994" s="2"/>
      <c r="BN994" s="2"/>
      <c r="BO994" s="2"/>
      <c r="BP994" s="2"/>
      <c r="BQ994" s="2"/>
      <c r="BR994" s="2"/>
      <c r="BS994" s="2"/>
      <c r="BT994" s="2"/>
      <c r="BU994" s="2"/>
      <c r="BV994" s="2"/>
    </row>
    <row r="995" spans="1:74"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2"/>
      <c r="AR995" s="2"/>
      <c r="AS995" s="2"/>
      <c r="AT995" s="2"/>
      <c r="AU995" s="2"/>
      <c r="AV995" s="2"/>
      <c r="AW995" s="2"/>
      <c r="AX995" s="2"/>
      <c r="AY995" s="2"/>
      <c r="AZ995" s="2"/>
      <c r="BA995" s="2"/>
      <c r="BB995" s="2"/>
      <c r="BC995" s="2"/>
      <c r="BD995" s="2"/>
      <c r="BE995" s="2"/>
      <c r="BF995" s="2"/>
      <c r="BG995" s="2"/>
      <c r="BH995" s="2"/>
      <c r="BI995" s="2"/>
      <c r="BJ995" s="2"/>
      <c r="BK995" s="2"/>
      <c r="BL995" s="2"/>
      <c r="BM995" s="2"/>
      <c r="BN995" s="2"/>
      <c r="BO995" s="2"/>
      <c r="BP995" s="2"/>
      <c r="BQ995" s="2"/>
      <c r="BR995" s="2"/>
      <c r="BS995" s="2"/>
      <c r="BT995" s="2"/>
      <c r="BU995" s="2"/>
      <c r="BV995" s="2"/>
    </row>
    <row r="996" spans="1:74"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2"/>
      <c r="AR996" s="2"/>
      <c r="AS996" s="2"/>
      <c r="AT996" s="2"/>
      <c r="AU996" s="2"/>
      <c r="AV996" s="2"/>
      <c r="AW996" s="2"/>
      <c r="AX996" s="2"/>
      <c r="AY996" s="2"/>
      <c r="AZ996" s="2"/>
      <c r="BA996" s="2"/>
      <c r="BB996" s="2"/>
      <c r="BC996" s="2"/>
      <c r="BD996" s="2"/>
      <c r="BE996" s="2"/>
      <c r="BF996" s="2"/>
      <c r="BG996" s="2"/>
      <c r="BH996" s="2"/>
      <c r="BI996" s="2"/>
      <c r="BJ996" s="2"/>
      <c r="BK996" s="2"/>
      <c r="BL996" s="2"/>
      <c r="BM996" s="2"/>
      <c r="BN996" s="2"/>
      <c r="BO996" s="2"/>
      <c r="BP996" s="2"/>
      <c r="BQ996" s="2"/>
      <c r="BR996" s="2"/>
      <c r="BS996" s="2"/>
      <c r="BT996" s="2"/>
      <c r="BU996" s="2"/>
      <c r="BV996" s="2"/>
    </row>
    <row r="997" spans="1:74"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2"/>
      <c r="AR997" s="2"/>
      <c r="AS997" s="2"/>
      <c r="AT997" s="2"/>
      <c r="AU997" s="2"/>
      <c r="AV997" s="2"/>
      <c r="AW997" s="2"/>
      <c r="AX997" s="2"/>
      <c r="AY997" s="2"/>
      <c r="AZ997" s="2"/>
      <c r="BA997" s="2"/>
      <c r="BB997" s="2"/>
      <c r="BC997" s="2"/>
      <c r="BD997" s="2"/>
      <c r="BE997" s="2"/>
      <c r="BF997" s="2"/>
      <c r="BG997" s="2"/>
      <c r="BH997" s="2"/>
      <c r="BI997" s="2"/>
      <c r="BJ997" s="2"/>
      <c r="BK997" s="2"/>
      <c r="BL997" s="2"/>
      <c r="BM997" s="2"/>
      <c r="BN997" s="2"/>
      <c r="BO997" s="2"/>
      <c r="BP997" s="2"/>
      <c r="BQ997" s="2"/>
      <c r="BR997" s="2"/>
      <c r="BS997" s="2"/>
      <c r="BT997" s="2"/>
      <c r="BU997" s="2"/>
      <c r="BV997" s="2"/>
    </row>
    <row r="998" spans="1:74"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2"/>
      <c r="AR998" s="2"/>
      <c r="AS998" s="2"/>
      <c r="AT998" s="2"/>
      <c r="AU998" s="2"/>
      <c r="AV998" s="2"/>
      <c r="AW998" s="2"/>
      <c r="AX998" s="2"/>
      <c r="AY998" s="2"/>
      <c r="AZ998" s="2"/>
      <c r="BA998" s="2"/>
      <c r="BB998" s="2"/>
      <c r="BC998" s="2"/>
      <c r="BD998" s="2"/>
      <c r="BE998" s="2"/>
      <c r="BF998" s="2"/>
      <c r="BG998" s="2"/>
      <c r="BH998" s="2"/>
      <c r="BI998" s="2"/>
      <c r="BJ998" s="2"/>
      <c r="BK998" s="2"/>
      <c r="BL998" s="2"/>
      <c r="BM998" s="2"/>
      <c r="BN998" s="2"/>
      <c r="BO998" s="2"/>
      <c r="BP998" s="2"/>
      <c r="BQ998" s="2"/>
      <c r="BR998" s="2"/>
      <c r="BS998" s="2"/>
      <c r="BT998" s="2"/>
      <c r="BU998" s="2"/>
      <c r="BV998" s="2"/>
    </row>
    <row r="999" spans="1:74"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2"/>
      <c r="AR999" s="2"/>
      <c r="AS999" s="2"/>
      <c r="AT999" s="2"/>
      <c r="AU999" s="2"/>
      <c r="AV999" s="2"/>
      <c r="AW999" s="2"/>
      <c r="AX999" s="2"/>
      <c r="AY999" s="2"/>
      <c r="AZ999" s="2"/>
      <c r="BA999" s="2"/>
      <c r="BB999" s="2"/>
      <c r="BC999" s="2"/>
      <c r="BD999" s="2"/>
      <c r="BE999" s="2"/>
      <c r="BF999" s="2"/>
      <c r="BG999" s="2"/>
      <c r="BH999" s="2"/>
      <c r="BI999" s="2"/>
      <c r="BJ999" s="2"/>
      <c r="BK999" s="2"/>
      <c r="BL999" s="2"/>
      <c r="BM999" s="2"/>
      <c r="BN999" s="2"/>
      <c r="BO999" s="2"/>
      <c r="BP999" s="2"/>
      <c r="BQ999" s="2"/>
      <c r="BR999" s="2"/>
      <c r="BS999" s="2"/>
      <c r="BT999" s="2"/>
      <c r="BU999" s="2"/>
      <c r="BV999" s="2"/>
    </row>
    <row r="1000" spans="1:74"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2"/>
      <c r="AR1000" s="2"/>
      <c r="AS1000" s="2"/>
      <c r="AT1000" s="2"/>
      <c r="AU1000" s="2"/>
      <c r="AV1000" s="2"/>
      <c r="AW1000" s="2"/>
      <c r="AX1000" s="2"/>
      <c r="AY1000" s="2"/>
      <c r="AZ1000" s="2"/>
      <c r="BA1000" s="2"/>
      <c r="BB1000" s="2"/>
      <c r="BC1000" s="2"/>
      <c r="BD1000" s="2"/>
      <c r="BE1000" s="2"/>
      <c r="BF1000" s="2"/>
      <c r="BG1000" s="2"/>
      <c r="BH1000" s="2"/>
      <c r="BI1000" s="2"/>
      <c r="BJ1000" s="2"/>
      <c r="BK1000" s="2"/>
      <c r="BL1000" s="2"/>
      <c r="BM1000" s="2"/>
      <c r="BN1000" s="2"/>
      <c r="BO1000" s="2"/>
      <c r="BP1000" s="2"/>
      <c r="BQ1000" s="2"/>
      <c r="BR1000" s="2"/>
      <c r="BS1000" s="2"/>
      <c r="BT1000" s="2"/>
      <c r="BU1000" s="2"/>
      <c r="BV1000" s="2"/>
    </row>
  </sheetData>
  <mergeCells count="46">
    <mergeCell ref="BP8:BR8"/>
    <mergeCell ref="BS8:BU8"/>
    <mergeCell ref="A2:BV2"/>
    <mergeCell ref="A3:BV3"/>
    <mergeCell ref="A6:A9"/>
    <mergeCell ref="B6:B9"/>
    <mergeCell ref="C6:C9"/>
    <mergeCell ref="N6:BV6"/>
    <mergeCell ref="BP7:BV7"/>
    <mergeCell ref="BV8:BV9"/>
    <mergeCell ref="W8:Y8"/>
    <mergeCell ref="Z8:AB8"/>
    <mergeCell ref="AC8:AE8"/>
    <mergeCell ref="AF8:AH8"/>
    <mergeCell ref="AI8:AK8"/>
    <mergeCell ref="AL8:AN8"/>
    <mergeCell ref="AX7:BC7"/>
    <mergeCell ref="BD7:BI7"/>
    <mergeCell ref="BJ7:BO7"/>
    <mergeCell ref="BM8:BO8"/>
    <mergeCell ref="D6:D9"/>
    <mergeCell ref="T8:V8"/>
    <mergeCell ref="AO8:AQ8"/>
    <mergeCell ref="AR8:AT8"/>
    <mergeCell ref="AU8:AW8"/>
    <mergeCell ref="AX8:AZ8"/>
    <mergeCell ref="BA8:BC8"/>
    <mergeCell ref="BD8:BF8"/>
    <mergeCell ref="BG8:BI8"/>
    <mergeCell ref="BJ8:BL8"/>
    <mergeCell ref="T7:Y7"/>
    <mergeCell ref="Z7:AE7"/>
    <mergeCell ref="AF7:AK7"/>
    <mergeCell ref="AL7:AQ7"/>
    <mergeCell ref="AR7:AW7"/>
    <mergeCell ref="H6:J8"/>
    <mergeCell ref="K6:M8"/>
    <mergeCell ref="A10:A12"/>
    <mergeCell ref="A13:A16"/>
    <mergeCell ref="A17:A19"/>
    <mergeCell ref="E6:E9"/>
    <mergeCell ref="N7:S7"/>
    <mergeCell ref="N8:P8"/>
    <mergeCell ref="Q8:S8"/>
    <mergeCell ref="F6:F9"/>
    <mergeCell ref="G6:G9"/>
  </mergeCells>
  <dataValidations count="1">
    <dataValidation type="custom" allowBlank="1" showErrorMessage="1" sqref="BV10:BV18">
      <formula1>LTE(LEN(BV10),(875))</formula1>
    </dataValidation>
  </dataValidations>
  <pageMargins left="0.7" right="0.7" top="0.75" bottom="0.75" header="0" footer="0"/>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000"/>
  <sheetViews>
    <sheetView workbookViewId="0"/>
  </sheetViews>
  <sheetFormatPr defaultColWidth="12.625" defaultRowHeight="15" customHeight="1" x14ac:dyDescent="0.2"/>
  <cols>
    <col min="1" max="1" width="16.375" customWidth="1"/>
    <col min="2" max="3" width="14.625" customWidth="1"/>
    <col min="4" max="4" width="16.375" customWidth="1"/>
    <col min="5" max="5" width="15.5" customWidth="1"/>
    <col min="6" max="6" width="16.375" customWidth="1"/>
    <col min="7" max="7" width="15.5" customWidth="1"/>
    <col min="8" max="8" width="21.25" customWidth="1"/>
    <col min="9" max="10" width="15.5" customWidth="1"/>
    <col min="11" max="11" width="20.875" customWidth="1"/>
    <col min="12" max="12" width="12.875" customWidth="1"/>
    <col min="13" max="24" width="7.625" customWidth="1"/>
  </cols>
  <sheetData>
    <row r="1" spans="1:24" ht="12.75" customHeight="1" x14ac:dyDescent="0.25">
      <c r="A1" s="1"/>
      <c r="B1" s="2"/>
      <c r="C1" s="2"/>
      <c r="D1" s="2"/>
      <c r="E1" s="2"/>
      <c r="F1" s="2"/>
      <c r="G1" s="2"/>
      <c r="H1" s="2"/>
      <c r="I1" s="2"/>
      <c r="J1" s="2"/>
      <c r="K1" s="2"/>
      <c r="L1" s="2"/>
      <c r="M1" s="2"/>
      <c r="N1" s="2"/>
      <c r="O1" s="2"/>
      <c r="P1" s="2"/>
      <c r="Q1" s="2"/>
      <c r="R1" s="2"/>
      <c r="S1" s="2"/>
      <c r="T1" s="2"/>
      <c r="U1" s="2"/>
      <c r="V1" s="2"/>
      <c r="W1" s="2"/>
      <c r="X1" s="2"/>
    </row>
    <row r="2" spans="1:24" ht="12.75" customHeight="1" x14ac:dyDescent="0.25">
      <c r="A2" s="196" t="s">
        <v>158</v>
      </c>
      <c r="B2" s="197"/>
      <c r="C2" s="197"/>
      <c r="D2" s="197"/>
      <c r="E2" s="197"/>
      <c r="F2" s="197"/>
      <c r="G2" s="197"/>
      <c r="H2" s="197"/>
      <c r="I2" s="197"/>
      <c r="J2" s="197"/>
      <c r="K2" s="197"/>
      <c r="L2" s="197"/>
      <c r="M2" s="2"/>
      <c r="N2" s="2"/>
      <c r="O2" s="2"/>
      <c r="P2" s="2"/>
      <c r="Q2" s="2"/>
      <c r="R2" s="2"/>
      <c r="S2" s="2"/>
      <c r="T2" s="2"/>
      <c r="U2" s="2"/>
      <c r="V2" s="2"/>
      <c r="W2" s="2"/>
      <c r="X2" s="2"/>
    </row>
    <row r="3" spans="1:24" ht="12.75" customHeight="1" x14ac:dyDescent="0.25">
      <c r="A3" s="196" t="s">
        <v>159</v>
      </c>
      <c r="B3" s="197"/>
      <c r="C3" s="197"/>
      <c r="D3" s="197"/>
      <c r="E3" s="197"/>
      <c r="F3" s="197"/>
      <c r="G3" s="197"/>
      <c r="H3" s="197"/>
      <c r="I3" s="197"/>
      <c r="J3" s="197"/>
      <c r="K3" s="197"/>
      <c r="L3" s="197"/>
      <c r="M3" s="2"/>
      <c r="N3" s="2"/>
      <c r="O3" s="2"/>
      <c r="P3" s="2"/>
      <c r="Q3" s="2"/>
      <c r="R3" s="2"/>
      <c r="S3" s="2"/>
      <c r="T3" s="2"/>
      <c r="U3" s="2"/>
      <c r="V3" s="2"/>
      <c r="W3" s="2"/>
      <c r="X3" s="2"/>
    </row>
    <row r="4" spans="1:24" ht="12.75" customHeight="1" x14ac:dyDescent="0.2">
      <c r="A4" s="7"/>
      <c r="B4" s="7"/>
      <c r="C4" s="7"/>
      <c r="D4" s="7"/>
      <c r="E4" s="7"/>
      <c r="F4" s="7"/>
      <c r="G4" s="7"/>
      <c r="H4" s="7"/>
      <c r="I4" s="7"/>
      <c r="J4" s="7"/>
      <c r="K4" s="7"/>
      <c r="L4" s="7"/>
      <c r="M4" s="2"/>
      <c r="N4" s="2"/>
      <c r="O4" s="2"/>
      <c r="P4" s="2"/>
      <c r="Q4" s="2"/>
      <c r="R4" s="2"/>
      <c r="S4" s="2"/>
      <c r="T4" s="2"/>
      <c r="U4" s="2"/>
      <c r="V4" s="2"/>
      <c r="W4" s="2"/>
      <c r="X4" s="2"/>
    </row>
    <row r="5" spans="1:24" ht="12.75" customHeight="1" x14ac:dyDescent="0.2">
      <c r="A5" s="107" t="s">
        <v>160</v>
      </c>
      <c r="B5" s="107" t="s">
        <v>161</v>
      </c>
      <c r="C5" s="107" t="s">
        <v>162</v>
      </c>
      <c r="D5" s="107" t="s">
        <v>163</v>
      </c>
      <c r="E5" s="107" t="s">
        <v>164</v>
      </c>
      <c r="F5" s="107" t="s">
        <v>165</v>
      </c>
      <c r="G5" s="107" t="s">
        <v>166</v>
      </c>
      <c r="H5" s="107" t="s">
        <v>167</v>
      </c>
      <c r="I5" s="107" t="s">
        <v>168</v>
      </c>
      <c r="J5" s="107" t="s">
        <v>169</v>
      </c>
      <c r="K5" s="107" t="s">
        <v>170</v>
      </c>
      <c r="L5" s="107" t="s">
        <v>171</v>
      </c>
      <c r="M5" s="108"/>
      <c r="N5" s="108"/>
      <c r="O5" s="108"/>
      <c r="P5" s="108"/>
      <c r="Q5" s="108"/>
      <c r="R5" s="108"/>
      <c r="S5" s="108"/>
      <c r="T5" s="108"/>
      <c r="U5" s="108"/>
      <c r="V5" s="108"/>
      <c r="W5" s="108"/>
      <c r="X5" s="108"/>
    </row>
    <row r="6" spans="1:24" ht="30" customHeight="1" x14ac:dyDescent="0.2">
      <c r="A6" s="275" t="s">
        <v>172</v>
      </c>
      <c r="B6" s="194"/>
      <c r="C6" s="194"/>
      <c r="D6" s="194"/>
      <c r="E6" s="194"/>
      <c r="F6" s="195"/>
      <c r="G6" s="275" t="s">
        <v>173</v>
      </c>
      <c r="H6" s="194"/>
      <c r="I6" s="194"/>
      <c r="J6" s="194"/>
      <c r="K6" s="194"/>
      <c r="L6" s="195"/>
      <c r="M6" s="108"/>
      <c r="N6" s="108"/>
      <c r="O6" s="108"/>
      <c r="P6" s="108"/>
      <c r="Q6" s="108"/>
      <c r="R6" s="108"/>
      <c r="S6" s="108"/>
      <c r="T6" s="108"/>
      <c r="U6" s="108"/>
      <c r="V6" s="108"/>
      <c r="W6" s="108"/>
      <c r="X6" s="108"/>
    </row>
    <row r="7" spans="1:24" ht="12.75" customHeight="1" x14ac:dyDescent="0.2">
      <c r="A7" s="107" t="s">
        <v>123</v>
      </c>
      <c r="B7" s="107" t="s">
        <v>17</v>
      </c>
      <c r="C7" s="107" t="s">
        <v>126</v>
      </c>
      <c r="D7" s="107" t="s">
        <v>174</v>
      </c>
      <c r="E7" s="107" t="s">
        <v>175</v>
      </c>
      <c r="F7" s="107" t="s">
        <v>176</v>
      </c>
      <c r="G7" s="107" t="s">
        <v>177</v>
      </c>
      <c r="H7" s="107" t="s">
        <v>178</v>
      </c>
      <c r="I7" s="107" t="s">
        <v>179</v>
      </c>
      <c r="J7" s="107" t="s">
        <v>180</v>
      </c>
      <c r="K7" s="107" t="s">
        <v>181</v>
      </c>
      <c r="L7" s="107" t="s">
        <v>182</v>
      </c>
      <c r="M7" s="108"/>
      <c r="N7" s="108"/>
      <c r="O7" s="108"/>
      <c r="P7" s="108"/>
      <c r="Q7" s="108"/>
      <c r="R7" s="108"/>
      <c r="S7" s="108"/>
      <c r="T7" s="108"/>
      <c r="U7" s="108"/>
      <c r="V7" s="108"/>
      <c r="W7" s="108"/>
      <c r="X7" s="108"/>
    </row>
    <row r="8" spans="1:24" ht="12.75" customHeight="1" x14ac:dyDescent="0.2">
      <c r="A8" s="276"/>
      <c r="B8" s="194"/>
      <c r="C8" s="194"/>
      <c r="D8" s="194"/>
      <c r="E8" s="194"/>
      <c r="F8" s="195"/>
      <c r="G8" s="109"/>
      <c r="H8" s="109" t="s">
        <v>183</v>
      </c>
      <c r="I8" s="110"/>
      <c r="J8" s="110"/>
      <c r="K8" s="110" t="s">
        <v>183</v>
      </c>
      <c r="L8" s="109"/>
      <c r="M8" s="108"/>
      <c r="N8" s="108"/>
      <c r="O8" s="108"/>
      <c r="P8" s="108"/>
      <c r="Q8" s="108"/>
      <c r="R8" s="108"/>
      <c r="S8" s="108"/>
      <c r="T8" s="108"/>
      <c r="U8" s="108"/>
      <c r="V8" s="108"/>
      <c r="W8" s="108"/>
      <c r="X8" s="108"/>
    </row>
    <row r="9" spans="1:24" ht="30" customHeight="1" x14ac:dyDescent="0.2">
      <c r="A9" s="15" t="s">
        <v>184</v>
      </c>
      <c r="B9" s="15" t="s">
        <v>49</v>
      </c>
      <c r="C9" s="15" t="s">
        <v>46</v>
      </c>
      <c r="D9" s="111" t="s">
        <v>185</v>
      </c>
      <c r="E9" s="112">
        <v>846399915</v>
      </c>
      <c r="F9" s="113">
        <v>0.85</v>
      </c>
      <c r="G9" s="114">
        <v>531779550.88999999</v>
      </c>
      <c r="H9" s="115">
        <v>0.62829999999999997</v>
      </c>
      <c r="I9" s="114">
        <v>360489565.69999999</v>
      </c>
      <c r="J9" s="114">
        <v>218786563.24000001</v>
      </c>
      <c r="K9" s="114">
        <v>0.25850000000000001</v>
      </c>
      <c r="L9" s="116">
        <v>1060</v>
      </c>
      <c r="M9" s="2"/>
      <c r="N9" s="2"/>
      <c r="O9" s="2"/>
      <c r="P9" s="2"/>
      <c r="Q9" s="2"/>
      <c r="R9" s="2"/>
      <c r="S9" s="2"/>
      <c r="T9" s="2"/>
      <c r="U9" s="2"/>
      <c r="V9" s="2"/>
      <c r="W9" s="2"/>
      <c r="X9" s="2"/>
    </row>
    <row r="10" spans="1:24" ht="30" customHeight="1" x14ac:dyDescent="0.2">
      <c r="A10" s="15" t="s">
        <v>186</v>
      </c>
      <c r="B10" s="15" t="s">
        <v>49</v>
      </c>
      <c r="C10" s="15" t="s">
        <v>46</v>
      </c>
      <c r="D10" s="111" t="str">
        <f t="shared" ref="D10:D12" si="0">D9</f>
        <v>całkowite koszty kwalifkowalne</v>
      </c>
      <c r="E10" s="112">
        <v>1077830696</v>
      </c>
      <c r="F10" s="113">
        <v>0.85</v>
      </c>
      <c r="G10" s="114">
        <v>1057550124.6</v>
      </c>
      <c r="H10" s="115">
        <v>0.98119999999999996</v>
      </c>
      <c r="I10" s="114">
        <v>1057550124.6</v>
      </c>
      <c r="J10" s="114">
        <v>639197289.11000001</v>
      </c>
      <c r="K10" s="114">
        <v>0.59299999999999997</v>
      </c>
      <c r="L10" s="117">
        <v>42</v>
      </c>
      <c r="M10" s="2"/>
      <c r="N10" s="2"/>
      <c r="O10" s="2"/>
      <c r="P10" s="2"/>
      <c r="Q10" s="2"/>
      <c r="R10" s="2"/>
      <c r="S10" s="2"/>
      <c r="T10" s="2"/>
      <c r="U10" s="2"/>
      <c r="V10" s="2"/>
      <c r="W10" s="2"/>
      <c r="X10" s="2"/>
    </row>
    <row r="11" spans="1:24" ht="30" customHeight="1" x14ac:dyDescent="0.2">
      <c r="A11" s="15" t="s">
        <v>187</v>
      </c>
      <c r="B11" s="15" t="s">
        <v>49</v>
      </c>
      <c r="C11" s="15" t="s">
        <v>46</v>
      </c>
      <c r="D11" s="111" t="str">
        <f t="shared" si="0"/>
        <v>całkowite koszty kwalifkowalne</v>
      </c>
      <c r="E11" s="112">
        <v>388713790</v>
      </c>
      <c r="F11" s="113">
        <v>0.85</v>
      </c>
      <c r="G11" s="114">
        <v>451847184.51999998</v>
      </c>
      <c r="H11" s="115">
        <v>1.1624000000000001</v>
      </c>
      <c r="I11" s="114">
        <v>446984251.01999998</v>
      </c>
      <c r="J11" s="114">
        <v>264525327.65000001</v>
      </c>
      <c r="K11" s="114">
        <v>0.68049999999999999</v>
      </c>
      <c r="L11" s="117">
        <v>9</v>
      </c>
      <c r="M11" s="2"/>
      <c r="N11" s="2"/>
      <c r="O11" s="2"/>
      <c r="P11" s="2"/>
      <c r="Q11" s="2"/>
      <c r="R11" s="2"/>
      <c r="S11" s="2"/>
      <c r="T11" s="2"/>
      <c r="U11" s="2"/>
      <c r="V11" s="2"/>
      <c r="W11" s="2"/>
      <c r="X11" s="2"/>
    </row>
    <row r="12" spans="1:24" ht="30" customHeight="1" x14ac:dyDescent="0.2">
      <c r="A12" s="15" t="s">
        <v>188</v>
      </c>
      <c r="B12" s="15" t="s">
        <v>49</v>
      </c>
      <c r="C12" s="15" t="s">
        <v>46</v>
      </c>
      <c r="D12" s="111" t="str">
        <f t="shared" si="0"/>
        <v>całkowite koszty kwalifkowalne</v>
      </c>
      <c r="E12" s="112">
        <v>39996778</v>
      </c>
      <c r="F12" s="113">
        <v>0.85</v>
      </c>
      <c r="G12" s="114">
        <v>9337046.7400000002</v>
      </c>
      <c r="H12" s="115">
        <v>0.2334</v>
      </c>
      <c r="I12" s="114">
        <v>9337046.7400000002</v>
      </c>
      <c r="J12" s="114">
        <v>6469403.7400000002</v>
      </c>
      <c r="K12" s="114">
        <v>0.16170000000000001</v>
      </c>
      <c r="L12" s="116">
        <v>14</v>
      </c>
      <c r="M12" s="2"/>
      <c r="N12" s="2"/>
      <c r="O12" s="2"/>
      <c r="P12" s="2"/>
      <c r="Q12" s="2"/>
      <c r="R12" s="2"/>
      <c r="S12" s="2"/>
      <c r="T12" s="2"/>
      <c r="U12" s="2"/>
      <c r="V12" s="2"/>
      <c r="W12" s="2"/>
      <c r="X12" s="2"/>
    </row>
    <row r="13" spans="1:24" ht="20.25" customHeight="1" x14ac:dyDescent="0.2">
      <c r="A13" s="118" t="s">
        <v>40</v>
      </c>
      <c r="B13" s="118" t="s">
        <v>49</v>
      </c>
      <c r="C13" s="118" t="s">
        <v>46</v>
      </c>
      <c r="D13" s="119"/>
      <c r="E13" s="120">
        <v>2352941179</v>
      </c>
      <c r="F13" s="121">
        <v>0.85</v>
      </c>
      <c r="G13" s="120">
        <f>SUM(G9:G12)</f>
        <v>2050513906.75</v>
      </c>
      <c r="H13" s="122">
        <v>0.87150000000000005</v>
      </c>
      <c r="I13" s="120">
        <f t="shared" ref="I13:J13" si="1">SUM(I9:I12)</f>
        <v>1874360988.0599999</v>
      </c>
      <c r="J13" s="120">
        <f t="shared" si="1"/>
        <v>1128978583.74</v>
      </c>
      <c r="K13" s="122">
        <v>0.4798</v>
      </c>
      <c r="L13" s="123">
        <f>SUM(L9:L12)</f>
        <v>1125</v>
      </c>
      <c r="M13" s="2"/>
      <c r="N13" s="2"/>
      <c r="O13" s="2"/>
      <c r="P13" s="2"/>
      <c r="Q13" s="2"/>
      <c r="R13" s="2"/>
      <c r="S13" s="2"/>
      <c r="T13" s="2"/>
      <c r="U13" s="2"/>
      <c r="V13" s="2"/>
      <c r="W13" s="2"/>
      <c r="X13" s="2"/>
    </row>
    <row r="14" spans="1:24" ht="21" customHeight="1" x14ac:dyDescent="0.2">
      <c r="A14" s="124" t="s">
        <v>189</v>
      </c>
      <c r="B14" s="124" t="s">
        <v>190</v>
      </c>
      <c r="C14" s="124"/>
      <c r="D14" s="125"/>
      <c r="E14" s="126">
        <v>2352941179</v>
      </c>
      <c r="F14" s="127">
        <v>0.85</v>
      </c>
      <c r="G14" s="128">
        <v>2050513906.75</v>
      </c>
      <c r="H14" s="129">
        <v>0.87150000000000005</v>
      </c>
      <c r="I14" s="128">
        <v>1874360988.0599999</v>
      </c>
      <c r="J14" s="128">
        <v>1128978583.74</v>
      </c>
      <c r="K14" s="130" t="s">
        <v>191</v>
      </c>
      <c r="L14" s="130">
        <v>1125</v>
      </c>
      <c r="M14" s="2"/>
      <c r="N14" s="2"/>
      <c r="O14" s="2"/>
      <c r="P14" s="2"/>
      <c r="Q14" s="2"/>
      <c r="R14" s="2"/>
      <c r="S14" s="2"/>
      <c r="T14" s="2"/>
      <c r="U14" s="2"/>
      <c r="V14" s="2"/>
      <c r="W14" s="2"/>
      <c r="X14" s="2"/>
    </row>
    <row r="15" spans="1:24" ht="12.75" customHeight="1" x14ac:dyDescent="0.2">
      <c r="A15" s="7"/>
      <c r="B15" s="7"/>
      <c r="C15" s="7"/>
      <c r="D15" s="7"/>
      <c r="E15" s="7"/>
      <c r="F15" s="7"/>
      <c r="G15" s="7"/>
      <c r="H15" s="7"/>
      <c r="I15" s="7"/>
      <c r="J15" s="7"/>
      <c r="K15" s="7"/>
      <c r="L15" s="7"/>
      <c r="M15" s="2"/>
      <c r="N15" s="2"/>
      <c r="O15" s="2"/>
      <c r="P15" s="2"/>
      <c r="Q15" s="2"/>
      <c r="R15" s="2"/>
      <c r="S15" s="2"/>
      <c r="T15" s="2"/>
      <c r="U15" s="2"/>
      <c r="V15" s="2"/>
      <c r="W15" s="2"/>
      <c r="X15" s="2"/>
    </row>
    <row r="16" spans="1:24" ht="12.75" customHeight="1" x14ac:dyDescent="0.2">
      <c r="A16" s="7"/>
      <c r="B16" s="7"/>
      <c r="C16" s="7"/>
      <c r="D16" s="7"/>
      <c r="E16" s="7"/>
      <c r="F16" s="7"/>
      <c r="G16" s="7"/>
      <c r="H16" s="7"/>
      <c r="I16" s="7"/>
      <c r="J16" s="7"/>
      <c r="K16" s="7"/>
      <c r="L16" s="7"/>
      <c r="M16" s="2"/>
      <c r="N16" s="2"/>
      <c r="O16" s="2"/>
      <c r="P16" s="2"/>
      <c r="Q16" s="2"/>
      <c r="R16" s="2"/>
      <c r="S16" s="2"/>
      <c r="T16" s="2"/>
      <c r="U16" s="2"/>
      <c r="V16" s="2"/>
      <c r="W16" s="2"/>
      <c r="X16" s="2"/>
    </row>
    <row r="17" spans="1:24" ht="37.5" customHeight="1" x14ac:dyDescent="0.2">
      <c r="A17" s="273" t="s">
        <v>192</v>
      </c>
      <c r="B17" s="197"/>
      <c r="C17" s="197"/>
      <c r="D17" s="197"/>
      <c r="E17" s="197"/>
      <c r="F17" s="197"/>
      <c r="G17" s="197"/>
      <c r="H17" s="197"/>
      <c r="I17" s="197"/>
      <c r="J17" s="197"/>
      <c r="K17" s="197"/>
      <c r="L17" s="197"/>
      <c r="M17" s="2"/>
      <c r="N17" s="2"/>
      <c r="O17" s="2"/>
      <c r="P17" s="2"/>
      <c r="Q17" s="2"/>
      <c r="R17" s="2"/>
      <c r="S17" s="2"/>
      <c r="T17" s="2"/>
      <c r="U17" s="2"/>
      <c r="V17" s="2"/>
      <c r="W17" s="2"/>
      <c r="X17" s="2"/>
    </row>
    <row r="18" spans="1:24" ht="12.75" customHeight="1" x14ac:dyDescent="0.2">
      <c r="A18" s="274"/>
      <c r="B18" s="197"/>
      <c r="C18" s="197"/>
      <c r="D18" s="197"/>
      <c r="E18" s="197"/>
      <c r="F18" s="197"/>
      <c r="G18" s="197"/>
      <c r="H18" s="197"/>
      <c r="I18" s="197"/>
      <c r="J18" s="197"/>
      <c r="K18" s="197"/>
      <c r="L18" s="197"/>
      <c r="M18" s="2"/>
      <c r="N18" s="2"/>
      <c r="O18" s="2"/>
      <c r="P18" s="2"/>
      <c r="Q18" s="2"/>
      <c r="R18" s="2"/>
      <c r="S18" s="2"/>
      <c r="T18" s="2"/>
      <c r="U18" s="2"/>
      <c r="V18" s="2"/>
      <c r="W18" s="2"/>
      <c r="X18" s="2"/>
    </row>
    <row r="19" spans="1:24" ht="12.75" customHeight="1" x14ac:dyDescent="0.2">
      <c r="A19" s="274"/>
      <c r="B19" s="197"/>
      <c r="C19" s="197"/>
      <c r="D19" s="197"/>
      <c r="E19" s="197"/>
      <c r="F19" s="197"/>
      <c r="G19" s="197"/>
      <c r="H19" s="197"/>
      <c r="I19" s="197"/>
      <c r="J19" s="197"/>
      <c r="K19" s="197"/>
      <c r="L19" s="197"/>
      <c r="M19" s="2"/>
      <c r="N19" s="2"/>
      <c r="O19" s="2"/>
      <c r="P19" s="2"/>
      <c r="Q19" s="2"/>
      <c r="R19" s="2"/>
      <c r="S19" s="2"/>
      <c r="T19" s="2"/>
      <c r="U19" s="2"/>
      <c r="V19" s="2"/>
      <c r="W19" s="2"/>
      <c r="X19" s="2"/>
    </row>
    <row r="20" spans="1:24" ht="12.75" customHeight="1" x14ac:dyDescent="0.2">
      <c r="A20" s="7"/>
      <c r="B20" s="7"/>
      <c r="C20" s="7"/>
      <c r="D20" s="7"/>
      <c r="E20" s="7"/>
      <c r="F20" s="7"/>
      <c r="G20" s="7"/>
      <c r="H20" s="7"/>
      <c r="I20" s="7"/>
      <c r="J20" s="7"/>
      <c r="K20" s="7"/>
      <c r="L20" s="7"/>
      <c r="M20" s="2"/>
      <c r="N20" s="2"/>
      <c r="O20" s="2"/>
      <c r="P20" s="2"/>
      <c r="Q20" s="2"/>
      <c r="R20" s="2"/>
      <c r="S20" s="2"/>
      <c r="T20" s="2"/>
      <c r="U20" s="2"/>
      <c r="V20" s="2"/>
      <c r="W20" s="2"/>
      <c r="X20" s="2"/>
    </row>
    <row r="21" spans="1:24" ht="12.75" customHeight="1" x14ac:dyDescent="0.2">
      <c r="A21" s="7"/>
      <c r="B21" s="7"/>
      <c r="C21" s="7"/>
      <c r="D21" s="7"/>
      <c r="E21" s="7"/>
      <c r="F21" s="7"/>
      <c r="G21" s="7"/>
      <c r="H21" s="7"/>
      <c r="I21" s="7"/>
      <c r="J21" s="7"/>
      <c r="K21" s="7"/>
      <c r="L21" s="7"/>
      <c r="M21" s="2"/>
      <c r="N21" s="2"/>
      <c r="O21" s="2"/>
      <c r="P21" s="2"/>
      <c r="Q21" s="2"/>
      <c r="R21" s="2"/>
      <c r="S21" s="2"/>
      <c r="T21" s="2"/>
      <c r="U21" s="2"/>
      <c r="V21" s="2"/>
      <c r="W21" s="2"/>
      <c r="X21" s="2"/>
    </row>
    <row r="22" spans="1:24" ht="12.75" customHeight="1" x14ac:dyDescent="0.2">
      <c r="A22" s="7"/>
      <c r="B22" s="7"/>
      <c r="C22" s="7"/>
      <c r="D22" s="7"/>
      <c r="E22" s="7"/>
      <c r="F22" s="7"/>
      <c r="G22" s="7"/>
      <c r="H22" s="7"/>
      <c r="I22" s="7"/>
      <c r="J22" s="7"/>
      <c r="K22" s="7"/>
      <c r="L22" s="7"/>
      <c r="M22" s="2"/>
      <c r="N22" s="2"/>
      <c r="O22" s="2"/>
      <c r="P22" s="2"/>
      <c r="Q22" s="2"/>
      <c r="R22" s="2"/>
      <c r="S22" s="2"/>
      <c r="T22" s="2"/>
      <c r="U22" s="2"/>
      <c r="V22" s="2"/>
      <c r="W22" s="2"/>
      <c r="X22" s="2"/>
    </row>
    <row r="23" spans="1:24" ht="12.75" customHeight="1" x14ac:dyDescent="0.2">
      <c r="A23" s="7"/>
      <c r="B23" s="7"/>
      <c r="C23" s="7"/>
      <c r="D23" s="7"/>
      <c r="E23" s="7"/>
      <c r="F23" s="7"/>
      <c r="G23" s="7"/>
      <c r="H23" s="7"/>
      <c r="I23" s="7"/>
      <c r="J23" s="7"/>
      <c r="K23" s="7"/>
      <c r="L23" s="7"/>
      <c r="M23" s="2"/>
      <c r="N23" s="2"/>
      <c r="O23" s="2"/>
      <c r="P23" s="2"/>
      <c r="Q23" s="2"/>
      <c r="R23" s="2"/>
      <c r="S23" s="2"/>
      <c r="T23" s="2"/>
      <c r="U23" s="2"/>
      <c r="V23" s="2"/>
      <c r="W23" s="2"/>
      <c r="X23" s="2"/>
    </row>
    <row r="24" spans="1:24" ht="12.75" customHeight="1" x14ac:dyDescent="0.2">
      <c r="A24" s="7"/>
      <c r="B24" s="7"/>
      <c r="C24" s="7"/>
      <c r="D24" s="7"/>
      <c r="E24" s="7"/>
      <c r="F24" s="7"/>
      <c r="G24" s="7"/>
      <c r="H24" s="7"/>
      <c r="I24" s="7"/>
      <c r="J24" s="7"/>
      <c r="K24" s="7"/>
      <c r="L24" s="7"/>
      <c r="M24" s="2"/>
      <c r="N24" s="2"/>
      <c r="O24" s="2"/>
      <c r="P24" s="2"/>
      <c r="Q24" s="2"/>
      <c r="R24" s="2"/>
      <c r="S24" s="2"/>
      <c r="T24" s="2"/>
      <c r="U24" s="2"/>
      <c r="V24" s="2"/>
      <c r="W24" s="2"/>
      <c r="X24" s="2"/>
    </row>
    <row r="25" spans="1:24" ht="12.75" customHeight="1" x14ac:dyDescent="0.2">
      <c r="A25" s="7"/>
      <c r="B25" s="7"/>
      <c r="C25" s="7"/>
      <c r="D25" s="7"/>
      <c r="E25" s="7"/>
      <c r="F25" s="7"/>
      <c r="G25" s="7"/>
      <c r="H25" s="7"/>
      <c r="I25" s="7"/>
      <c r="J25" s="7"/>
      <c r="K25" s="7"/>
      <c r="L25" s="7"/>
      <c r="M25" s="2"/>
      <c r="N25" s="2"/>
      <c r="O25" s="2"/>
      <c r="P25" s="2"/>
      <c r="Q25" s="2"/>
      <c r="R25" s="2"/>
      <c r="S25" s="2"/>
      <c r="T25" s="2"/>
      <c r="U25" s="2"/>
      <c r="V25" s="2"/>
      <c r="W25" s="2"/>
      <c r="X25" s="2"/>
    </row>
    <row r="26" spans="1:24" ht="12.75" customHeight="1" x14ac:dyDescent="0.2">
      <c r="A26" s="2"/>
      <c r="B26" s="2"/>
      <c r="C26" s="2"/>
      <c r="D26" s="2"/>
      <c r="E26" s="2"/>
      <c r="F26" s="2"/>
      <c r="G26" s="2"/>
      <c r="H26" s="2"/>
      <c r="I26" s="2"/>
      <c r="J26" s="2"/>
      <c r="K26" s="2"/>
      <c r="L26" s="2"/>
      <c r="M26" s="2"/>
      <c r="N26" s="2"/>
      <c r="O26" s="2"/>
      <c r="P26" s="2"/>
      <c r="Q26" s="2"/>
      <c r="R26" s="2"/>
      <c r="S26" s="2"/>
      <c r="T26" s="2"/>
      <c r="U26" s="2"/>
      <c r="V26" s="2"/>
      <c r="W26" s="2"/>
      <c r="X26" s="2"/>
    </row>
    <row r="27" spans="1:24" ht="12.75" customHeight="1" x14ac:dyDescent="0.2">
      <c r="A27" s="2"/>
      <c r="B27" s="2"/>
      <c r="C27" s="2"/>
      <c r="D27" s="2"/>
      <c r="E27" s="2"/>
      <c r="F27" s="2"/>
      <c r="G27" s="2"/>
      <c r="H27" s="2"/>
      <c r="I27" s="2"/>
      <c r="J27" s="2"/>
      <c r="K27" s="2"/>
      <c r="L27" s="2"/>
      <c r="M27" s="2"/>
      <c r="N27" s="2"/>
      <c r="O27" s="2"/>
      <c r="P27" s="2"/>
      <c r="Q27" s="2"/>
      <c r="R27" s="2"/>
      <c r="S27" s="2"/>
      <c r="T27" s="2"/>
      <c r="U27" s="2"/>
      <c r="V27" s="2"/>
      <c r="W27" s="2"/>
      <c r="X27" s="2"/>
    </row>
    <row r="28" spans="1:24" ht="12.75" customHeight="1" x14ac:dyDescent="0.2">
      <c r="A28" s="2"/>
      <c r="B28" s="2"/>
      <c r="C28" s="2"/>
      <c r="D28" s="2"/>
      <c r="E28" s="2"/>
      <c r="F28" s="2"/>
      <c r="G28" s="2"/>
      <c r="H28" s="2"/>
      <c r="I28" s="2"/>
      <c r="J28" s="2"/>
      <c r="K28" s="2"/>
      <c r="L28" s="2"/>
      <c r="M28" s="2"/>
      <c r="N28" s="2"/>
      <c r="O28" s="2"/>
      <c r="P28" s="2"/>
      <c r="Q28" s="2"/>
      <c r="R28" s="2"/>
      <c r="S28" s="2"/>
      <c r="T28" s="2"/>
      <c r="U28" s="2"/>
      <c r="V28" s="2"/>
      <c r="W28" s="2"/>
      <c r="X28" s="2"/>
    </row>
    <row r="29" spans="1:24" ht="12.75" customHeight="1" x14ac:dyDescent="0.2">
      <c r="A29" s="2"/>
      <c r="B29" s="2"/>
      <c r="C29" s="2"/>
      <c r="D29" s="2"/>
      <c r="E29" s="2"/>
      <c r="F29" s="2"/>
      <c r="G29" s="2"/>
      <c r="H29" s="2"/>
      <c r="I29" s="2"/>
      <c r="J29" s="2"/>
      <c r="K29" s="2"/>
      <c r="L29" s="2"/>
      <c r="M29" s="2"/>
      <c r="N29" s="2"/>
      <c r="O29" s="2"/>
      <c r="P29" s="2"/>
      <c r="Q29" s="2"/>
      <c r="R29" s="2"/>
      <c r="S29" s="2"/>
      <c r="T29" s="2"/>
      <c r="U29" s="2"/>
      <c r="V29" s="2"/>
      <c r="W29" s="2"/>
      <c r="X29" s="2"/>
    </row>
    <row r="30" spans="1:24" ht="12.75" customHeight="1" x14ac:dyDescent="0.2">
      <c r="A30" s="2"/>
      <c r="B30" s="2"/>
      <c r="C30" s="2"/>
      <c r="D30" s="2"/>
      <c r="E30" s="2"/>
      <c r="F30" s="2"/>
      <c r="G30" s="2"/>
      <c r="H30" s="2"/>
      <c r="I30" s="2"/>
      <c r="J30" s="2"/>
      <c r="K30" s="2"/>
      <c r="L30" s="2"/>
      <c r="M30" s="2"/>
      <c r="N30" s="2"/>
      <c r="O30" s="2"/>
      <c r="P30" s="2"/>
      <c r="Q30" s="2"/>
      <c r="R30" s="2"/>
      <c r="S30" s="2"/>
      <c r="T30" s="2"/>
      <c r="U30" s="2"/>
      <c r="V30" s="2"/>
      <c r="W30" s="2"/>
      <c r="X30" s="2"/>
    </row>
    <row r="31" spans="1:24" ht="12.75" customHeight="1" x14ac:dyDescent="0.2">
      <c r="A31" s="2"/>
      <c r="B31" s="2"/>
      <c r="C31" s="2"/>
      <c r="D31" s="2"/>
      <c r="E31" s="2"/>
      <c r="F31" s="2"/>
      <c r="G31" s="2"/>
      <c r="H31" s="2"/>
      <c r="I31" s="2"/>
      <c r="J31" s="2"/>
      <c r="K31" s="2"/>
      <c r="L31" s="2"/>
      <c r="M31" s="2"/>
      <c r="N31" s="2"/>
      <c r="O31" s="2"/>
      <c r="P31" s="2"/>
      <c r="Q31" s="2"/>
      <c r="R31" s="2"/>
      <c r="S31" s="2"/>
      <c r="T31" s="2"/>
      <c r="U31" s="2"/>
      <c r="V31" s="2"/>
      <c r="W31" s="2"/>
      <c r="X31" s="2"/>
    </row>
    <row r="32" spans="1:24" ht="12.75" customHeight="1" x14ac:dyDescent="0.2">
      <c r="A32" s="2"/>
      <c r="B32" s="2"/>
      <c r="C32" s="2"/>
      <c r="D32" s="2"/>
      <c r="E32" s="2"/>
      <c r="F32" s="2"/>
      <c r="G32" s="2"/>
      <c r="H32" s="2"/>
      <c r="I32" s="2"/>
      <c r="J32" s="2"/>
      <c r="K32" s="2"/>
      <c r="L32" s="2"/>
      <c r="M32" s="2"/>
      <c r="N32" s="2"/>
      <c r="O32" s="2"/>
      <c r="P32" s="2"/>
      <c r="Q32" s="2"/>
      <c r="R32" s="2"/>
      <c r="S32" s="2"/>
      <c r="T32" s="2"/>
      <c r="U32" s="2"/>
      <c r="V32" s="2"/>
      <c r="W32" s="2"/>
      <c r="X32" s="2"/>
    </row>
    <row r="33" spans="1:24" ht="12.75" customHeight="1" x14ac:dyDescent="0.2">
      <c r="A33" s="2"/>
      <c r="B33" s="2"/>
      <c r="C33" s="2"/>
      <c r="D33" s="2"/>
      <c r="E33" s="2"/>
      <c r="F33" s="2"/>
      <c r="G33" s="2"/>
      <c r="H33" s="2"/>
      <c r="I33" s="2"/>
      <c r="J33" s="2"/>
      <c r="K33" s="2"/>
      <c r="L33" s="2"/>
      <c r="M33" s="2"/>
      <c r="N33" s="2"/>
      <c r="O33" s="2"/>
      <c r="P33" s="2"/>
      <c r="Q33" s="2"/>
      <c r="R33" s="2"/>
      <c r="S33" s="2"/>
      <c r="T33" s="2"/>
      <c r="U33" s="2"/>
      <c r="V33" s="2"/>
      <c r="W33" s="2"/>
      <c r="X33" s="2"/>
    </row>
    <row r="34" spans="1:24" ht="12.75" customHeight="1" x14ac:dyDescent="0.2">
      <c r="A34" s="2"/>
      <c r="B34" s="2"/>
      <c r="C34" s="2"/>
      <c r="D34" s="2"/>
      <c r="E34" s="2"/>
      <c r="F34" s="2"/>
      <c r="G34" s="2"/>
      <c r="H34" s="2"/>
      <c r="I34" s="2"/>
      <c r="J34" s="2"/>
      <c r="K34" s="2"/>
      <c r="L34" s="2"/>
      <c r="M34" s="2"/>
      <c r="N34" s="2"/>
      <c r="O34" s="2"/>
      <c r="P34" s="2"/>
      <c r="Q34" s="2"/>
      <c r="R34" s="2"/>
      <c r="S34" s="2"/>
      <c r="T34" s="2"/>
      <c r="U34" s="2"/>
      <c r="V34" s="2"/>
      <c r="W34" s="2"/>
      <c r="X34" s="2"/>
    </row>
    <row r="35" spans="1:24" ht="12.75" customHeight="1" x14ac:dyDescent="0.2">
      <c r="A35" s="2"/>
      <c r="B35" s="2"/>
      <c r="C35" s="2"/>
      <c r="D35" s="2"/>
      <c r="E35" s="2"/>
      <c r="F35" s="2"/>
      <c r="G35" s="2"/>
      <c r="H35" s="2"/>
      <c r="I35" s="2"/>
      <c r="J35" s="2"/>
      <c r="K35" s="2"/>
      <c r="L35" s="2"/>
      <c r="M35" s="2"/>
      <c r="N35" s="2"/>
      <c r="O35" s="2"/>
      <c r="P35" s="2"/>
      <c r="Q35" s="2"/>
      <c r="R35" s="2"/>
      <c r="S35" s="2"/>
      <c r="T35" s="2"/>
      <c r="U35" s="2"/>
      <c r="V35" s="2"/>
      <c r="W35" s="2"/>
      <c r="X35" s="2"/>
    </row>
    <row r="36" spans="1:24" ht="12.75" customHeight="1" x14ac:dyDescent="0.2">
      <c r="A36" s="2"/>
      <c r="B36" s="2"/>
      <c r="C36" s="2"/>
      <c r="D36" s="2"/>
      <c r="E36" s="2"/>
      <c r="F36" s="2"/>
      <c r="G36" s="2"/>
      <c r="H36" s="2"/>
      <c r="I36" s="2"/>
      <c r="J36" s="2"/>
      <c r="K36" s="2"/>
      <c r="L36" s="2"/>
      <c r="M36" s="2"/>
      <c r="N36" s="2"/>
      <c r="O36" s="2"/>
      <c r="P36" s="2"/>
      <c r="Q36" s="2"/>
      <c r="R36" s="2"/>
      <c r="S36" s="2"/>
      <c r="T36" s="2"/>
      <c r="U36" s="2"/>
      <c r="V36" s="2"/>
      <c r="W36" s="2"/>
      <c r="X36" s="2"/>
    </row>
    <row r="37" spans="1:24" ht="12.75" customHeight="1" x14ac:dyDescent="0.2">
      <c r="A37" s="2"/>
      <c r="B37" s="2"/>
      <c r="C37" s="2"/>
      <c r="D37" s="2"/>
      <c r="E37" s="2"/>
      <c r="F37" s="2"/>
      <c r="G37" s="2"/>
      <c r="H37" s="2"/>
      <c r="I37" s="2"/>
      <c r="J37" s="2"/>
      <c r="K37" s="2"/>
      <c r="L37" s="2"/>
      <c r="M37" s="2"/>
      <c r="N37" s="2"/>
      <c r="O37" s="2"/>
      <c r="P37" s="2"/>
      <c r="Q37" s="2"/>
      <c r="R37" s="2"/>
      <c r="S37" s="2"/>
      <c r="T37" s="2"/>
      <c r="U37" s="2"/>
      <c r="V37" s="2"/>
      <c r="W37" s="2"/>
      <c r="X37" s="2"/>
    </row>
    <row r="38" spans="1:24" ht="12.75" customHeight="1" x14ac:dyDescent="0.2">
      <c r="A38" s="2"/>
      <c r="B38" s="2"/>
      <c r="C38" s="2"/>
      <c r="D38" s="2"/>
      <c r="E38" s="2"/>
      <c r="F38" s="2"/>
      <c r="G38" s="2"/>
      <c r="H38" s="2"/>
      <c r="I38" s="2"/>
      <c r="J38" s="2"/>
      <c r="K38" s="2"/>
      <c r="L38" s="2"/>
      <c r="M38" s="2"/>
      <c r="N38" s="2"/>
      <c r="O38" s="2"/>
      <c r="P38" s="2"/>
      <c r="Q38" s="2"/>
      <c r="R38" s="2"/>
      <c r="S38" s="2"/>
      <c r="T38" s="2"/>
      <c r="U38" s="2"/>
      <c r="V38" s="2"/>
      <c r="W38" s="2"/>
      <c r="X38" s="2"/>
    </row>
    <row r="39" spans="1:24" ht="12.75" customHeight="1" x14ac:dyDescent="0.2">
      <c r="A39" s="2"/>
      <c r="B39" s="2"/>
      <c r="C39" s="2"/>
      <c r="D39" s="2"/>
      <c r="E39" s="2"/>
      <c r="F39" s="2"/>
      <c r="G39" s="2"/>
      <c r="H39" s="2"/>
      <c r="I39" s="2"/>
      <c r="J39" s="2"/>
      <c r="K39" s="2"/>
      <c r="L39" s="2"/>
      <c r="M39" s="2"/>
      <c r="N39" s="2"/>
      <c r="O39" s="2"/>
      <c r="P39" s="2"/>
      <c r="Q39" s="2"/>
      <c r="R39" s="2"/>
      <c r="S39" s="2"/>
      <c r="T39" s="2"/>
      <c r="U39" s="2"/>
      <c r="V39" s="2"/>
      <c r="W39" s="2"/>
      <c r="X39" s="2"/>
    </row>
    <row r="40" spans="1:24" ht="12.75" customHeight="1" x14ac:dyDescent="0.2">
      <c r="A40" s="2"/>
      <c r="B40" s="2"/>
      <c r="C40" s="2"/>
      <c r="D40" s="2"/>
      <c r="E40" s="2"/>
      <c r="F40" s="2"/>
      <c r="G40" s="2"/>
      <c r="H40" s="2"/>
      <c r="I40" s="2"/>
      <c r="J40" s="2"/>
      <c r="K40" s="2"/>
      <c r="L40" s="2"/>
      <c r="M40" s="2"/>
      <c r="N40" s="2"/>
      <c r="O40" s="2"/>
      <c r="P40" s="2"/>
      <c r="Q40" s="2"/>
      <c r="R40" s="2"/>
      <c r="S40" s="2"/>
      <c r="T40" s="2"/>
      <c r="U40" s="2"/>
      <c r="V40" s="2"/>
      <c r="W40" s="2"/>
      <c r="X40" s="2"/>
    </row>
    <row r="41" spans="1:24" ht="12.75" customHeight="1" x14ac:dyDescent="0.2">
      <c r="A41" s="2"/>
      <c r="B41" s="2"/>
      <c r="C41" s="2"/>
      <c r="D41" s="2"/>
      <c r="E41" s="2"/>
      <c r="F41" s="2"/>
      <c r="G41" s="2"/>
      <c r="H41" s="2"/>
      <c r="I41" s="2"/>
      <c r="J41" s="2"/>
      <c r="K41" s="2"/>
      <c r="L41" s="2"/>
      <c r="M41" s="2"/>
      <c r="N41" s="2"/>
      <c r="O41" s="2"/>
      <c r="P41" s="2"/>
      <c r="Q41" s="2"/>
      <c r="R41" s="2"/>
      <c r="S41" s="2"/>
      <c r="T41" s="2"/>
      <c r="U41" s="2"/>
      <c r="V41" s="2"/>
      <c r="W41" s="2"/>
      <c r="X41" s="2"/>
    </row>
    <row r="42" spans="1:24" ht="12.75" customHeight="1" x14ac:dyDescent="0.2">
      <c r="A42" s="2"/>
      <c r="B42" s="2"/>
      <c r="C42" s="2"/>
      <c r="D42" s="2"/>
      <c r="E42" s="2"/>
      <c r="F42" s="2"/>
      <c r="G42" s="2"/>
      <c r="H42" s="2"/>
      <c r="I42" s="2"/>
      <c r="J42" s="2"/>
      <c r="K42" s="2"/>
      <c r="L42" s="2"/>
      <c r="M42" s="2"/>
      <c r="N42" s="2"/>
      <c r="O42" s="2"/>
      <c r="P42" s="2"/>
      <c r="Q42" s="2"/>
      <c r="R42" s="2"/>
      <c r="S42" s="2"/>
      <c r="T42" s="2"/>
      <c r="U42" s="2"/>
      <c r="V42" s="2"/>
      <c r="W42" s="2"/>
      <c r="X42" s="2"/>
    </row>
    <row r="43" spans="1:24" ht="12.75" customHeight="1" x14ac:dyDescent="0.2">
      <c r="A43" s="2"/>
      <c r="B43" s="2"/>
      <c r="C43" s="2"/>
      <c r="D43" s="2"/>
      <c r="E43" s="2"/>
      <c r="F43" s="2"/>
      <c r="G43" s="2"/>
      <c r="H43" s="2"/>
      <c r="I43" s="2"/>
      <c r="J43" s="2"/>
      <c r="K43" s="2"/>
      <c r="L43" s="2"/>
      <c r="M43" s="2"/>
      <c r="N43" s="2"/>
      <c r="O43" s="2"/>
      <c r="P43" s="2"/>
      <c r="Q43" s="2"/>
      <c r="R43" s="2"/>
      <c r="S43" s="2"/>
      <c r="T43" s="2"/>
      <c r="U43" s="2"/>
      <c r="V43" s="2"/>
      <c r="W43" s="2"/>
      <c r="X43" s="2"/>
    </row>
    <row r="44" spans="1:24" ht="12.75" customHeight="1" x14ac:dyDescent="0.2">
      <c r="A44" s="2"/>
      <c r="B44" s="2"/>
      <c r="C44" s="2"/>
      <c r="D44" s="2"/>
      <c r="E44" s="2"/>
      <c r="F44" s="2"/>
      <c r="G44" s="2"/>
      <c r="H44" s="2"/>
      <c r="I44" s="2"/>
      <c r="J44" s="2"/>
      <c r="K44" s="2"/>
      <c r="L44" s="2"/>
      <c r="M44" s="2"/>
      <c r="N44" s="2"/>
      <c r="O44" s="2"/>
      <c r="P44" s="2"/>
      <c r="Q44" s="2"/>
      <c r="R44" s="2"/>
      <c r="S44" s="2"/>
      <c r="T44" s="2"/>
      <c r="U44" s="2"/>
      <c r="V44" s="2"/>
      <c r="W44" s="2"/>
      <c r="X44" s="2"/>
    </row>
    <row r="45" spans="1:24" ht="12.75" customHeight="1" x14ac:dyDescent="0.2">
      <c r="A45" s="2"/>
      <c r="B45" s="2"/>
      <c r="C45" s="2"/>
      <c r="D45" s="2"/>
      <c r="E45" s="2"/>
      <c r="F45" s="2"/>
      <c r="G45" s="2"/>
      <c r="H45" s="2"/>
      <c r="I45" s="2"/>
      <c r="J45" s="2"/>
      <c r="K45" s="2"/>
      <c r="L45" s="2"/>
      <c r="M45" s="2"/>
      <c r="N45" s="2"/>
      <c r="O45" s="2"/>
      <c r="P45" s="2"/>
      <c r="Q45" s="2"/>
      <c r="R45" s="2"/>
      <c r="S45" s="2"/>
      <c r="T45" s="2"/>
      <c r="U45" s="2"/>
      <c r="V45" s="2"/>
      <c r="W45" s="2"/>
      <c r="X45" s="2"/>
    </row>
    <row r="46" spans="1:24" ht="12.75" customHeight="1" x14ac:dyDescent="0.2">
      <c r="A46" s="2"/>
      <c r="B46" s="2"/>
      <c r="C46" s="2"/>
      <c r="D46" s="2"/>
      <c r="E46" s="2"/>
      <c r="F46" s="2"/>
      <c r="G46" s="2"/>
      <c r="H46" s="2"/>
      <c r="I46" s="2"/>
      <c r="J46" s="2"/>
      <c r="K46" s="2"/>
      <c r="L46" s="2"/>
      <c r="M46" s="2"/>
      <c r="N46" s="2"/>
      <c r="O46" s="2"/>
      <c r="P46" s="2"/>
      <c r="Q46" s="2"/>
      <c r="R46" s="2"/>
      <c r="S46" s="2"/>
      <c r="T46" s="2"/>
      <c r="U46" s="2"/>
      <c r="V46" s="2"/>
      <c r="W46" s="2"/>
      <c r="X46" s="2"/>
    </row>
    <row r="47" spans="1:24" ht="12.75" customHeight="1" x14ac:dyDescent="0.2">
      <c r="A47" s="2"/>
      <c r="B47" s="2"/>
      <c r="C47" s="2"/>
      <c r="D47" s="2"/>
      <c r="E47" s="2"/>
      <c r="F47" s="2"/>
      <c r="G47" s="2"/>
      <c r="H47" s="2"/>
      <c r="I47" s="2"/>
      <c r="J47" s="2"/>
      <c r="K47" s="2"/>
      <c r="L47" s="2"/>
      <c r="M47" s="2"/>
      <c r="N47" s="2"/>
      <c r="O47" s="2"/>
      <c r="P47" s="2"/>
      <c r="Q47" s="2"/>
      <c r="R47" s="2"/>
      <c r="S47" s="2"/>
      <c r="T47" s="2"/>
      <c r="U47" s="2"/>
      <c r="V47" s="2"/>
      <c r="W47" s="2"/>
      <c r="X47" s="2"/>
    </row>
    <row r="48" spans="1:24" ht="12.75" customHeight="1" x14ac:dyDescent="0.2">
      <c r="A48" s="2"/>
      <c r="B48" s="2"/>
      <c r="C48" s="2"/>
      <c r="D48" s="2"/>
      <c r="E48" s="2"/>
      <c r="F48" s="2"/>
      <c r="G48" s="2"/>
      <c r="H48" s="2"/>
      <c r="I48" s="2"/>
      <c r="J48" s="2"/>
      <c r="K48" s="2"/>
      <c r="L48" s="2"/>
      <c r="M48" s="2"/>
      <c r="N48" s="2"/>
      <c r="O48" s="2"/>
      <c r="P48" s="2"/>
      <c r="Q48" s="2"/>
      <c r="R48" s="2"/>
      <c r="S48" s="2"/>
      <c r="T48" s="2"/>
      <c r="U48" s="2"/>
      <c r="V48" s="2"/>
      <c r="W48" s="2"/>
      <c r="X48" s="2"/>
    </row>
    <row r="49" spans="1:24" ht="12.75" customHeight="1" x14ac:dyDescent="0.2">
      <c r="A49" s="2"/>
      <c r="B49" s="2"/>
      <c r="C49" s="2"/>
      <c r="D49" s="2"/>
      <c r="E49" s="2"/>
      <c r="F49" s="2"/>
      <c r="G49" s="2"/>
      <c r="H49" s="2"/>
      <c r="I49" s="2"/>
      <c r="J49" s="2"/>
      <c r="K49" s="2"/>
      <c r="L49" s="2"/>
      <c r="M49" s="2"/>
      <c r="N49" s="2"/>
      <c r="O49" s="2"/>
      <c r="P49" s="2"/>
      <c r="Q49" s="2"/>
      <c r="R49" s="2"/>
      <c r="S49" s="2"/>
      <c r="T49" s="2"/>
      <c r="U49" s="2"/>
      <c r="V49" s="2"/>
      <c r="W49" s="2"/>
      <c r="X49" s="2"/>
    </row>
    <row r="50" spans="1:24" ht="12.75" customHeight="1" x14ac:dyDescent="0.2">
      <c r="A50" s="2"/>
      <c r="B50" s="2"/>
      <c r="C50" s="2"/>
      <c r="D50" s="2"/>
      <c r="E50" s="2"/>
      <c r="F50" s="2"/>
      <c r="G50" s="2"/>
      <c r="H50" s="2"/>
      <c r="I50" s="2"/>
      <c r="J50" s="2"/>
      <c r="K50" s="2"/>
      <c r="L50" s="2"/>
      <c r="M50" s="2"/>
      <c r="N50" s="2"/>
      <c r="O50" s="2"/>
      <c r="P50" s="2"/>
      <c r="Q50" s="2"/>
      <c r="R50" s="2"/>
      <c r="S50" s="2"/>
      <c r="T50" s="2"/>
      <c r="U50" s="2"/>
      <c r="V50" s="2"/>
      <c r="W50" s="2"/>
      <c r="X50" s="2"/>
    </row>
    <row r="51" spans="1:24" ht="12.75" customHeight="1" x14ac:dyDescent="0.2">
      <c r="A51" s="2"/>
      <c r="B51" s="2"/>
      <c r="C51" s="2"/>
      <c r="D51" s="2"/>
      <c r="E51" s="2"/>
      <c r="F51" s="2"/>
      <c r="G51" s="2"/>
      <c r="H51" s="2"/>
      <c r="I51" s="2"/>
      <c r="J51" s="2"/>
      <c r="K51" s="2"/>
      <c r="L51" s="2"/>
      <c r="M51" s="2"/>
      <c r="N51" s="2"/>
      <c r="O51" s="2"/>
      <c r="P51" s="2"/>
      <c r="Q51" s="2"/>
      <c r="R51" s="2"/>
      <c r="S51" s="2"/>
      <c r="T51" s="2"/>
      <c r="U51" s="2"/>
      <c r="V51" s="2"/>
      <c r="W51" s="2"/>
      <c r="X51" s="2"/>
    </row>
    <row r="52" spans="1:24" ht="12.75" customHeight="1" x14ac:dyDescent="0.2">
      <c r="A52" s="2"/>
      <c r="B52" s="2"/>
      <c r="C52" s="2"/>
      <c r="D52" s="2"/>
      <c r="E52" s="2"/>
      <c r="F52" s="2"/>
      <c r="G52" s="2"/>
      <c r="H52" s="2"/>
      <c r="I52" s="2"/>
      <c r="J52" s="2"/>
      <c r="K52" s="2"/>
      <c r="L52" s="2"/>
      <c r="M52" s="2"/>
      <c r="N52" s="2"/>
      <c r="O52" s="2"/>
      <c r="P52" s="2"/>
      <c r="Q52" s="2"/>
      <c r="R52" s="2"/>
      <c r="S52" s="2"/>
      <c r="T52" s="2"/>
      <c r="U52" s="2"/>
      <c r="V52" s="2"/>
      <c r="W52" s="2"/>
      <c r="X52" s="2"/>
    </row>
    <row r="53" spans="1:24" ht="12.75" customHeight="1" x14ac:dyDescent="0.2">
      <c r="A53" s="2"/>
      <c r="B53" s="2"/>
      <c r="C53" s="2"/>
      <c r="D53" s="2"/>
      <c r="E53" s="2"/>
      <c r="F53" s="2"/>
      <c r="G53" s="2"/>
      <c r="H53" s="2"/>
      <c r="I53" s="2"/>
      <c r="J53" s="2"/>
      <c r="K53" s="2"/>
      <c r="L53" s="2"/>
      <c r="M53" s="2"/>
      <c r="N53" s="2"/>
      <c r="O53" s="2"/>
      <c r="P53" s="2"/>
      <c r="Q53" s="2"/>
      <c r="R53" s="2"/>
      <c r="S53" s="2"/>
      <c r="T53" s="2"/>
      <c r="U53" s="2"/>
      <c r="V53" s="2"/>
      <c r="W53" s="2"/>
      <c r="X53" s="2"/>
    </row>
    <row r="54" spans="1:24" ht="12.75" customHeight="1" x14ac:dyDescent="0.2">
      <c r="A54" s="2"/>
      <c r="B54" s="2"/>
      <c r="C54" s="2"/>
      <c r="D54" s="2"/>
      <c r="E54" s="2"/>
      <c r="F54" s="2"/>
      <c r="G54" s="2"/>
      <c r="H54" s="2"/>
      <c r="I54" s="2"/>
      <c r="J54" s="2"/>
      <c r="K54" s="2"/>
      <c r="L54" s="2"/>
      <c r="M54" s="2"/>
      <c r="N54" s="2"/>
      <c r="O54" s="2"/>
      <c r="P54" s="2"/>
      <c r="Q54" s="2"/>
      <c r="R54" s="2"/>
      <c r="S54" s="2"/>
      <c r="T54" s="2"/>
      <c r="U54" s="2"/>
      <c r="V54" s="2"/>
      <c r="W54" s="2"/>
      <c r="X54" s="2"/>
    </row>
    <row r="55" spans="1:24" ht="12.75" customHeight="1" x14ac:dyDescent="0.2">
      <c r="A55" s="2"/>
      <c r="B55" s="2"/>
      <c r="C55" s="2"/>
      <c r="D55" s="2"/>
      <c r="E55" s="2"/>
      <c r="F55" s="2"/>
      <c r="G55" s="2"/>
      <c r="H55" s="2"/>
      <c r="I55" s="2"/>
      <c r="J55" s="2"/>
      <c r="K55" s="2"/>
      <c r="L55" s="2"/>
      <c r="M55" s="2"/>
      <c r="N55" s="2"/>
      <c r="O55" s="2"/>
      <c r="P55" s="2"/>
      <c r="Q55" s="2"/>
      <c r="R55" s="2"/>
      <c r="S55" s="2"/>
      <c r="T55" s="2"/>
      <c r="U55" s="2"/>
      <c r="V55" s="2"/>
      <c r="W55" s="2"/>
      <c r="X55" s="2"/>
    </row>
    <row r="56" spans="1:24" ht="12.75" customHeight="1" x14ac:dyDescent="0.2">
      <c r="A56" s="2"/>
      <c r="B56" s="2"/>
      <c r="C56" s="2"/>
      <c r="D56" s="2"/>
      <c r="E56" s="2"/>
      <c r="F56" s="2"/>
      <c r="G56" s="2"/>
      <c r="H56" s="2"/>
      <c r="I56" s="2"/>
      <c r="J56" s="2"/>
      <c r="K56" s="2"/>
      <c r="L56" s="2"/>
      <c r="M56" s="2"/>
      <c r="N56" s="2"/>
      <c r="O56" s="2"/>
      <c r="P56" s="2"/>
      <c r="Q56" s="2"/>
      <c r="R56" s="2"/>
      <c r="S56" s="2"/>
      <c r="T56" s="2"/>
      <c r="U56" s="2"/>
      <c r="V56" s="2"/>
      <c r="W56" s="2"/>
      <c r="X56" s="2"/>
    </row>
    <row r="57" spans="1:24" ht="12.75" customHeight="1" x14ac:dyDescent="0.2">
      <c r="A57" s="2"/>
      <c r="B57" s="2"/>
      <c r="C57" s="2"/>
      <c r="D57" s="2"/>
      <c r="E57" s="2"/>
      <c r="F57" s="2"/>
      <c r="G57" s="2"/>
      <c r="H57" s="2"/>
      <c r="I57" s="2"/>
      <c r="J57" s="2"/>
      <c r="K57" s="2"/>
      <c r="L57" s="2"/>
      <c r="M57" s="2"/>
      <c r="N57" s="2"/>
      <c r="O57" s="2"/>
      <c r="P57" s="2"/>
      <c r="Q57" s="2"/>
      <c r="R57" s="2"/>
      <c r="S57" s="2"/>
      <c r="T57" s="2"/>
      <c r="U57" s="2"/>
      <c r="V57" s="2"/>
      <c r="W57" s="2"/>
      <c r="X57" s="2"/>
    </row>
    <row r="58" spans="1:24" ht="12.75" customHeight="1" x14ac:dyDescent="0.2">
      <c r="A58" s="2"/>
      <c r="B58" s="2"/>
      <c r="C58" s="2"/>
      <c r="D58" s="2"/>
      <c r="E58" s="2"/>
      <c r="F58" s="2"/>
      <c r="G58" s="2"/>
      <c r="H58" s="2"/>
      <c r="I58" s="2"/>
      <c r="J58" s="2"/>
      <c r="K58" s="2"/>
      <c r="L58" s="2"/>
      <c r="M58" s="2"/>
      <c r="N58" s="2"/>
      <c r="O58" s="2"/>
      <c r="P58" s="2"/>
      <c r="Q58" s="2"/>
      <c r="R58" s="2"/>
      <c r="S58" s="2"/>
      <c r="T58" s="2"/>
      <c r="U58" s="2"/>
      <c r="V58" s="2"/>
      <c r="W58" s="2"/>
      <c r="X58" s="2"/>
    </row>
    <row r="59" spans="1:24" ht="12.75" customHeight="1" x14ac:dyDescent="0.2">
      <c r="A59" s="2"/>
      <c r="B59" s="2"/>
      <c r="C59" s="2"/>
      <c r="D59" s="2"/>
      <c r="E59" s="2"/>
      <c r="F59" s="2"/>
      <c r="G59" s="2"/>
      <c r="H59" s="2"/>
      <c r="I59" s="2"/>
      <c r="J59" s="2"/>
      <c r="K59" s="2"/>
      <c r="L59" s="2"/>
      <c r="M59" s="2"/>
      <c r="N59" s="2"/>
      <c r="O59" s="2"/>
      <c r="P59" s="2"/>
      <c r="Q59" s="2"/>
      <c r="R59" s="2"/>
      <c r="S59" s="2"/>
      <c r="T59" s="2"/>
      <c r="U59" s="2"/>
      <c r="V59" s="2"/>
      <c r="W59" s="2"/>
      <c r="X59" s="2"/>
    </row>
    <row r="60" spans="1:24" ht="12.75" customHeight="1" x14ac:dyDescent="0.2">
      <c r="A60" s="2"/>
      <c r="B60" s="2"/>
      <c r="C60" s="2"/>
      <c r="D60" s="2"/>
      <c r="E60" s="2"/>
      <c r="F60" s="2"/>
      <c r="G60" s="2"/>
      <c r="H60" s="2"/>
      <c r="I60" s="2"/>
      <c r="J60" s="2"/>
      <c r="K60" s="2"/>
      <c r="L60" s="2"/>
      <c r="M60" s="2"/>
      <c r="N60" s="2"/>
      <c r="O60" s="2"/>
      <c r="P60" s="2"/>
      <c r="Q60" s="2"/>
      <c r="R60" s="2"/>
      <c r="S60" s="2"/>
      <c r="T60" s="2"/>
      <c r="U60" s="2"/>
      <c r="V60" s="2"/>
      <c r="W60" s="2"/>
      <c r="X60" s="2"/>
    </row>
    <row r="61" spans="1:24" ht="12.75" customHeight="1" x14ac:dyDescent="0.2">
      <c r="A61" s="2"/>
      <c r="B61" s="2"/>
      <c r="C61" s="2"/>
      <c r="D61" s="2"/>
      <c r="E61" s="2"/>
      <c r="F61" s="2"/>
      <c r="G61" s="2"/>
      <c r="H61" s="2"/>
      <c r="I61" s="2"/>
      <c r="J61" s="2"/>
      <c r="K61" s="2"/>
      <c r="L61" s="2"/>
      <c r="M61" s="2"/>
      <c r="N61" s="2"/>
      <c r="O61" s="2"/>
      <c r="P61" s="2"/>
      <c r="Q61" s="2"/>
      <c r="R61" s="2"/>
      <c r="S61" s="2"/>
      <c r="T61" s="2"/>
      <c r="U61" s="2"/>
      <c r="V61" s="2"/>
      <c r="W61" s="2"/>
      <c r="X61" s="2"/>
    </row>
    <row r="62" spans="1:24" ht="12.75" customHeight="1" x14ac:dyDescent="0.2">
      <c r="A62" s="2"/>
      <c r="B62" s="2"/>
      <c r="C62" s="2"/>
      <c r="D62" s="2"/>
      <c r="E62" s="2"/>
      <c r="F62" s="2"/>
      <c r="G62" s="2"/>
      <c r="H62" s="2"/>
      <c r="I62" s="2"/>
      <c r="J62" s="2"/>
      <c r="K62" s="2"/>
      <c r="L62" s="2"/>
      <c r="M62" s="2"/>
      <c r="N62" s="2"/>
      <c r="O62" s="2"/>
      <c r="P62" s="2"/>
      <c r="Q62" s="2"/>
      <c r="R62" s="2"/>
      <c r="S62" s="2"/>
      <c r="T62" s="2"/>
      <c r="U62" s="2"/>
      <c r="V62" s="2"/>
      <c r="W62" s="2"/>
      <c r="X62" s="2"/>
    </row>
    <row r="63" spans="1:24" ht="12.75" customHeight="1" x14ac:dyDescent="0.2">
      <c r="A63" s="2"/>
      <c r="B63" s="2"/>
      <c r="C63" s="2"/>
      <c r="D63" s="2"/>
      <c r="E63" s="2"/>
      <c r="F63" s="2"/>
      <c r="G63" s="2"/>
      <c r="H63" s="2"/>
      <c r="I63" s="2"/>
      <c r="J63" s="2"/>
      <c r="K63" s="2"/>
      <c r="L63" s="2"/>
      <c r="M63" s="2"/>
      <c r="N63" s="2"/>
      <c r="O63" s="2"/>
      <c r="P63" s="2"/>
      <c r="Q63" s="2"/>
      <c r="R63" s="2"/>
      <c r="S63" s="2"/>
      <c r="T63" s="2"/>
      <c r="U63" s="2"/>
      <c r="V63" s="2"/>
      <c r="W63" s="2"/>
      <c r="X63" s="2"/>
    </row>
    <row r="64" spans="1:24" ht="12.75" customHeight="1" x14ac:dyDescent="0.2">
      <c r="A64" s="2"/>
      <c r="B64" s="2"/>
      <c r="C64" s="2"/>
      <c r="D64" s="2"/>
      <c r="E64" s="2"/>
      <c r="F64" s="2"/>
      <c r="G64" s="2"/>
      <c r="H64" s="2"/>
      <c r="I64" s="2"/>
      <c r="J64" s="2"/>
      <c r="K64" s="2"/>
      <c r="L64" s="2"/>
      <c r="M64" s="2"/>
      <c r="N64" s="2"/>
      <c r="O64" s="2"/>
      <c r="P64" s="2"/>
      <c r="Q64" s="2"/>
      <c r="R64" s="2"/>
      <c r="S64" s="2"/>
      <c r="T64" s="2"/>
      <c r="U64" s="2"/>
      <c r="V64" s="2"/>
      <c r="W64" s="2"/>
      <c r="X64" s="2"/>
    </row>
    <row r="65" spans="1:24" ht="12.75" customHeight="1" x14ac:dyDescent="0.2">
      <c r="A65" s="2"/>
      <c r="B65" s="2"/>
      <c r="C65" s="2"/>
      <c r="D65" s="2"/>
      <c r="E65" s="2"/>
      <c r="F65" s="2"/>
      <c r="G65" s="2"/>
      <c r="H65" s="2"/>
      <c r="I65" s="2"/>
      <c r="J65" s="2"/>
      <c r="K65" s="2"/>
      <c r="L65" s="2"/>
      <c r="M65" s="2"/>
      <c r="N65" s="2"/>
      <c r="O65" s="2"/>
      <c r="P65" s="2"/>
      <c r="Q65" s="2"/>
      <c r="R65" s="2"/>
      <c r="S65" s="2"/>
      <c r="T65" s="2"/>
      <c r="U65" s="2"/>
      <c r="V65" s="2"/>
      <c r="W65" s="2"/>
      <c r="X65" s="2"/>
    </row>
    <row r="66" spans="1:24" ht="12.75" customHeight="1" x14ac:dyDescent="0.2">
      <c r="A66" s="2"/>
      <c r="B66" s="2"/>
      <c r="C66" s="2"/>
      <c r="D66" s="2"/>
      <c r="E66" s="2"/>
      <c r="F66" s="2"/>
      <c r="G66" s="2"/>
      <c r="H66" s="2"/>
      <c r="I66" s="2"/>
      <c r="J66" s="2"/>
      <c r="K66" s="2"/>
      <c r="L66" s="2"/>
      <c r="M66" s="2"/>
      <c r="N66" s="2"/>
      <c r="O66" s="2"/>
      <c r="P66" s="2"/>
      <c r="Q66" s="2"/>
      <c r="R66" s="2"/>
      <c r="S66" s="2"/>
      <c r="T66" s="2"/>
      <c r="U66" s="2"/>
      <c r="V66" s="2"/>
      <c r="W66" s="2"/>
      <c r="X66" s="2"/>
    </row>
    <row r="67" spans="1:24" ht="12.75" customHeight="1" x14ac:dyDescent="0.2">
      <c r="A67" s="2"/>
      <c r="B67" s="2"/>
      <c r="C67" s="2"/>
      <c r="D67" s="2"/>
      <c r="E67" s="2"/>
      <c r="F67" s="2"/>
      <c r="G67" s="2"/>
      <c r="H67" s="2"/>
      <c r="I67" s="2"/>
      <c r="J67" s="2"/>
      <c r="K67" s="2"/>
      <c r="L67" s="2"/>
      <c r="M67" s="2"/>
      <c r="N67" s="2"/>
      <c r="O67" s="2"/>
      <c r="P67" s="2"/>
      <c r="Q67" s="2"/>
      <c r="R67" s="2"/>
      <c r="S67" s="2"/>
      <c r="T67" s="2"/>
      <c r="U67" s="2"/>
      <c r="V67" s="2"/>
      <c r="W67" s="2"/>
      <c r="X67" s="2"/>
    </row>
    <row r="68" spans="1:24" ht="12.75" customHeight="1" x14ac:dyDescent="0.2">
      <c r="A68" s="2"/>
      <c r="B68" s="2"/>
      <c r="C68" s="2"/>
      <c r="D68" s="2"/>
      <c r="E68" s="2"/>
      <c r="F68" s="2"/>
      <c r="G68" s="2"/>
      <c r="H68" s="2"/>
      <c r="I68" s="2"/>
      <c r="J68" s="2"/>
      <c r="K68" s="2"/>
      <c r="L68" s="2"/>
      <c r="M68" s="2"/>
      <c r="N68" s="2"/>
      <c r="O68" s="2"/>
      <c r="P68" s="2"/>
      <c r="Q68" s="2"/>
      <c r="R68" s="2"/>
      <c r="S68" s="2"/>
      <c r="T68" s="2"/>
      <c r="U68" s="2"/>
      <c r="V68" s="2"/>
      <c r="W68" s="2"/>
      <c r="X68" s="2"/>
    </row>
    <row r="69" spans="1:24" ht="12.75" customHeight="1" x14ac:dyDescent="0.2">
      <c r="A69" s="2"/>
      <c r="B69" s="2"/>
      <c r="C69" s="2"/>
      <c r="D69" s="2"/>
      <c r="E69" s="2"/>
      <c r="F69" s="2"/>
      <c r="G69" s="2"/>
      <c r="H69" s="2"/>
      <c r="I69" s="2"/>
      <c r="J69" s="2"/>
      <c r="K69" s="2"/>
      <c r="L69" s="2"/>
      <c r="M69" s="2"/>
      <c r="N69" s="2"/>
      <c r="O69" s="2"/>
      <c r="P69" s="2"/>
      <c r="Q69" s="2"/>
      <c r="R69" s="2"/>
      <c r="S69" s="2"/>
      <c r="T69" s="2"/>
      <c r="U69" s="2"/>
      <c r="V69" s="2"/>
      <c r="W69" s="2"/>
      <c r="X69" s="2"/>
    </row>
    <row r="70" spans="1:24" ht="12.75" customHeight="1" x14ac:dyDescent="0.2">
      <c r="A70" s="2"/>
      <c r="B70" s="2"/>
      <c r="C70" s="2"/>
      <c r="D70" s="2"/>
      <c r="E70" s="2"/>
      <c r="F70" s="2"/>
      <c r="G70" s="2"/>
      <c r="H70" s="2"/>
      <c r="I70" s="2"/>
      <c r="J70" s="2"/>
      <c r="K70" s="2"/>
      <c r="L70" s="2"/>
      <c r="M70" s="2"/>
      <c r="N70" s="2"/>
      <c r="O70" s="2"/>
      <c r="P70" s="2"/>
      <c r="Q70" s="2"/>
      <c r="R70" s="2"/>
      <c r="S70" s="2"/>
      <c r="T70" s="2"/>
      <c r="U70" s="2"/>
      <c r="V70" s="2"/>
      <c r="W70" s="2"/>
      <c r="X70" s="2"/>
    </row>
    <row r="71" spans="1:24" ht="12.75" customHeight="1" x14ac:dyDescent="0.2">
      <c r="A71" s="2"/>
      <c r="B71" s="2"/>
      <c r="C71" s="2"/>
      <c r="D71" s="2"/>
      <c r="E71" s="2"/>
      <c r="F71" s="2"/>
      <c r="G71" s="2"/>
      <c r="H71" s="2"/>
      <c r="I71" s="2"/>
      <c r="J71" s="2"/>
      <c r="K71" s="2"/>
      <c r="L71" s="2"/>
      <c r="M71" s="2"/>
      <c r="N71" s="2"/>
      <c r="O71" s="2"/>
      <c r="P71" s="2"/>
      <c r="Q71" s="2"/>
      <c r="R71" s="2"/>
      <c r="S71" s="2"/>
      <c r="T71" s="2"/>
      <c r="U71" s="2"/>
      <c r="V71" s="2"/>
      <c r="W71" s="2"/>
      <c r="X71" s="2"/>
    </row>
    <row r="72" spans="1:24" ht="12.75" customHeight="1" x14ac:dyDescent="0.2">
      <c r="A72" s="2"/>
      <c r="B72" s="2"/>
      <c r="C72" s="2"/>
      <c r="D72" s="2"/>
      <c r="E72" s="2"/>
      <c r="F72" s="2"/>
      <c r="G72" s="2"/>
      <c r="H72" s="2"/>
      <c r="I72" s="2"/>
      <c r="J72" s="2"/>
      <c r="K72" s="2"/>
      <c r="L72" s="2"/>
      <c r="M72" s="2"/>
      <c r="N72" s="2"/>
      <c r="O72" s="2"/>
      <c r="P72" s="2"/>
      <c r="Q72" s="2"/>
      <c r="R72" s="2"/>
      <c r="S72" s="2"/>
      <c r="T72" s="2"/>
      <c r="U72" s="2"/>
      <c r="V72" s="2"/>
      <c r="W72" s="2"/>
      <c r="X72" s="2"/>
    </row>
    <row r="73" spans="1:24" ht="12.75" customHeight="1" x14ac:dyDescent="0.2">
      <c r="A73" s="2"/>
      <c r="B73" s="2"/>
      <c r="C73" s="2"/>
      <c r="D73" s="2"/>
      <c r="E73" s="2"/>
      <c r="F73" s="2"/>
      <c r="G73" s="2"/>
      <c r="H73" s="2"/>
      <c r="I73" s="2"/>
      <c r="J73" s="2"/>
      <c r="K73" s="2"/>
      <c r="L73" s="2"/>
      <c r="M73" s="2"/>
      <c r="N73" s="2"/>
      <c r="O73" s="2"/>
      <c r="P73" s="2"/>
      <c r="Q73" s="2"/>
      <c r="R73" s="2"/>
      <c r="S73" s="2"/>
      <c r="T73" s="2"/>
      <c r="U73" s="2"/>
      <c r="V73" s="2"/>
      <c r="W73" s="2"/>
      <c r="X73" s="2"/>
    </row>
    <row r="74" spans="1:24" ht="12.75" customHeight="1" x14ac:dyDescent="0.2">
      <c r="A74" s="2"/>
      <c r="B74" s="2"/>
      <c r="C74" s="2"/>
      <c r="D74" s="2"/>
      <c r="E74" s="2"/>
      <c r="F74" s="2"/>
      <c r="G74" s="2"/>
      <c r="H74" s="2"/>
      <c r="I74" s="2"/>
      <c r="J74" s="2"/>
      <c r="K74" s="2"/>
      <c r="L74" s="2"/>
      <c r="M74" s="2"/>
      <c r="N74" s="2"/>
      <c r="O74" s="2"/>
      <c r="P74" s="2"/>
      <c r="Q74" s="2"/>
      <c r="R74" s="2"/>
      <c r="S74" s="2"/>
      <c r="T74" s="2"/>
      <c r="U74" s="2"/>
      <c r="V74" s="2"/>
      <c r="W74" s="2"/>
      <c r="X74" s="2"/>
    </row>
    <row r="75" spans="1:24" ht="12.75" customHeight="1" x14ac:dyDescent="0.2">
      <c r="A75" s="2"/>
      <c r="B75" s="2"/>
      <c r="C75" s="2"/>
      <c r="D75" s="2"/>
      <c r="E75" s="2"/>
      <c r="F75" s="2"/>
      <c r="G75" s="2"/>
      <c r="H75" s="2"/>
      <c r="I75" s="2"/>
      <c r="J75" s="2"/>
      <c r="K75" s="2"/>
      <c r="L75" s="2"/>
      <c r="M75" s="2"/>
      <c r="N75" s="2"/>
      <c r="O75" s="2"/>
      <c r="P75" s="2"/>
      <c r="Q75" s="2"/>
      <c r="R75" s="2"/>
      <c r="S75" s="2"/>
      <c r="T75" s="2"/>
      <c r="U75" s="2"/>
      <c r="V75" s="2"/>
      <c r="W75" s="2"/>
      <c r="X75" s="2"/>
    </row>
    <row r="76" spans="1:24" ht="12.75" customHeight="1" x14ac:dyDescent="0.2">
      <c r="A76" s="2"/>
      <c r="B76" s="2"/>
      <c r="C76" s="2"/>
      <c r="D76" s="2"/>
      <c r="E76" s="2"/>
      <c r="F76" s="2"/>
      <c r="G76" s="2"/>
      <c r="H76" s="2"/>
      <c r="I76" s="2"/>
      <c r="J76" s="2"/>
      <c r="K76" s="2"/>
      <c r="L76" s="2"/>
      <c r="M76" s="2"/>
      <c r="N76" s="2"/>
      <c r="O76" s="2"/>
      <c r="P76" s="2"/>
      <c r="Q76" s="2"/>
      <c r="R76" s="2"/>
      <c r="S76" s="2"/>
      <c r="T76" s="2"/>
      <c r="U76" s="2"/>
      <c r="V76" s="2"/>
      <c r="W76" s="2"/>
      <c r="X76" s="2"/>
    </row>
    <row r="77" spans="1:24" ht="12.75" customHeight="1" x14ac:dyDescent="0.2">
      <c r="A77" s="2"/>
      <c r="B77" s="2"/>
      <c r="C77" s="2"/>
      <c r="D77" s="2"/>
      <c r="E77" s="2"/>
      <c r="F77" s="2"/>
      <c r="G77" s="2"/>
      <c r="H77" s="2"/>
      <c r="I77" s="2"/>
      <c r="J77" s="2"/>
      <c r="K77" s="2"/>
      <c r="L77" s="2"/>
      <c r="M77" s="2"/>
      <c r="N77" s="2"/>
      <c r="O77" s="2"/>
      <c r="P77" s="2"/>
      <c r="Q77" s="2"/>
      <c r="R77" s="2"/>
      <c r="S77" s="2"/>
      <c r="T77" s="2"/>
      <c r="U77" s="2"/>
      <c r="V77" s="2"/>
      <c r="W77" s="2"/>
      <c r="X77" s="2"/>
    </row>
    <row r="78" spans="1:24" ht="12.75" customHeight="1" x14ac:dyDescent="0.2">
      <c r="A78" s="2"/>
      <c r="B78" s="2"/>
      <c r="C78" s="2"/>
      <c r="D78" s="2"/>
      <c r="E78" s="2"/>
      <c r="F78" s="2"/>
      <c r="G78" s="2"/>
      <c r="H78" s="2"/>
      <c r="I78" s="2"/>
      <c r="J78" s="2"/>
      <c r="K78" s="2"/>
      <c r="L78" s="2"/>
      <c r="M78" s="2"/>
      <c r="N78" s="2"/>
      <c r="O78" s="2"/>
      <c r="P78" s="2"/>
      <c r="Q78" s="2"/>
      <c r="R78" s="2"/>
      <c r="S78" s="2"/>
      <c r="T78" s="2"/>
      <c r="U78" s="2"/>
      <c r="V78" s="2"/>
      <c r="W78" s="2"/>
      <c r="X78" s="2"/>
    </row>
    <row r="79" spans="1:24" ht="12.75" customHeight="1" x14ac:dyDescent="0.2">
      <c r="A79" s="2"/>
      <c r="B79" s="2"/>
      <c r="C79" s="2"/>
      <c r="D79" s="2"/>
      <c r="E79" s="2"/>
      <c r="F79" s="2"/>
      <c r="G79" s="2"/>
      <c r="H79" s="2"/>
      <c r="I79" s="2"/>
      <c r="J79" s="2"/>
      <c r="K79" s="2"/>
      <c r="L79" s="2"/>
      <c r="M79" s="2"/>
      <c r="N79" s="2"/>
      <c r="O79" s="2"/>
      <c r="P79" s="2"/>
      <c r="Q79" s="2"/>
      <c r="R79" s="2"/>
      <c r="S79" s="2"/>
      <c r="T79" s="2"/>
      <c r="U79" s="2"/>
      <c r="V79" s="2"/>
      <c r="W79" s="2"/>
      <c r="X79" s="2"/>
    </row>
    <row r="80" spans="1:24" ht="12.75" customHeight="1" x14ac:dyDescent="0.2">
      <c r="A80" s="2"/>
      <c r="B80" s="2"/>
      <c r="C80" s="2"/>
      <c r="D80" s="2"/>
      <c r="E80" s="2"/>
      <c r="F80" s="2"/>
      <c r="G80" s="2"/>
      <c r="H80" s="2"/>
      <c r="I80" s="2"/>
      <c r="J80" s="2"/>
      <c r="K80" s="2"/>
      <c r="L80" s="2"/>
      <c r="M80" s="2"/>
      <c r="N80" s="2"/>
      <c r="O80" s="2"/>
      <c r="P80" s="2"/>
      <c r="Q80" s="2"/>
      <c r="R80" s="2"/>
      <c r="S80" s="2"/>
      <c r="T80" s="2"/>
      <c r="U80" s="2"/>
      <c r="V80" s="2"/>
      <c r="W80" s="2"/>
      <c r="X80" s="2"/>
    </row>
    <row r="81" spans="1:24" ht="12.75" customHeight="1" x14ac:dyDescent="0.2">
      <c r="A81" s="2"/>
      <c r="B81" s="2"/>
      <c r="C81" s="2"/>
      <c r="D81" s="2"/>
      <c r="E81" s="2"/>
      <c r="F81" s="2"/>
      <c r="G81" s="2"/>
      <c r="H81" s="2"/>
      <c r="I81" s="2"/>
      <c r="J81" s="2"/>
      <c r="K81" s="2"/>
      <c r="L81" s="2"/>
      <c r="M81" s="2"/>
      <c r="N81" s="2"/>
      <c r="O81" s="2"/>
      <c r="P81" s="2"/>
      <c r="Q81" s="2"/>
      <c r="R81" s="2"/>
      <c r="S81" s="2"/>
      <c r="T81" s="2"/>
      <c r="U81" s="2"/>
      <c r="V81" s="2"/>
      <c r="W81" s="2"/>
      <c r="X81" s="2"/>
    </row>
    <row r="82" spans="1:24" ht="12.75" customHeight="1" x14ac:dyDescent="0.2">
      <c r="A82" s="2"/>
      <c r="B82" s="2"/>
      <c r="C82" s="2"/>
      <c r="D82" s="2"/>
      <c r="E82" s="2"/>
      <c r="F82" s="2"/>
      <c r="G82" s="2"/>
      <c r="H82" s="2"/>
      <c r="I82" s="2"/>
      <c r="J82" s="2"/>
      <c r="K82" s="2"/>
      <c r="L82" s="2"/>
      <c r="M82" s="2"/>
      <c r="N82" s="2"/>
      <c r="O82" s="2"/>
      <c r="P82" s="2"/>
      <c r="Q82" s="2"/>
      <c r="R82" s="2"/>
      <c r="S82" s="2"/>
      <c r="T82" s="2"/>
      <c r="U82" s="2"/>
      <c r="V82" s="2"/>
      <c r="W82" s="2"/>
      <c r="X82" s="2"/>
    </row>
    <row r="83" spans="1:24" ht="12.75" customHeight="1" x14ac:dyDescent="0.2">
      <c r="A83" s="2"/>
      <c r="B83" s="2"/>
      <c r="C83" s="2"/>
      <c r="D83" s="2"/>
      <c r="E83" s="2"/>
      <c r="F83" s="2"/>
      <c r="G83" s="2"/>
      <c r="H83" s="2"/>
      <c r="I83" s="2"/>
      <c r="J83" s="2"/>
      <c r="K83" s="2"/>
      <c r="L83" s="2"/>
      <c r="M83" s="2"/>
      <c r="N83" s="2"/>
      <c r="O83" s="2"/>
      <c r="P83" s="2"/>
      <c r="Q83" s="2"/>
      <c r="R83" s="2"/>
      <c r="S83" s="2"/>
      <c r="T83" s="2"/>
      <c r="U83" s="2"/>
      <c r="V83" s="2"/>
      <c r="W83" s="2"/>
      <c r="X83" s="2"/>
    </row>
    <row r="84" spans="1:24" ht="12.75" customHeight="1" x14ac:dyDescent="0.2">
      <c r="A84" s="2"/>
      <c r="B84" s="2"/>
      <c r="C84" s="2"/>
      <c r="D84" s="2"/>
      <c r="E84" s="2"/>
      <c r="F84" s="2"/>
      <c r="G84" s="2"/>
      <c r="H84" s="2"/>
      <c r="I84" s="2"/>
      <c r="J84" s="2"/>
      <c r="K84" s="2"/>
      <c r="L84" s="2"/>
      <c r="M84" s="2"/>
      <c r="N84" s="2"/>
      <c r="O84" s="2"/>
      <c r="P84" s="2"/>
      <c r="Q84" s="2"/>
      <c r="R84" s="2"/>
      <c r="S84" s="2"/>
      <c r="T84" s="2"/>
      <c r="U84" s="2"/>
      <c r="V84" s="2"/>
      <c r="W84" s="2"/>
      <c r="X84" s="2"/>
    </row>
    <row r="85" spans="1:24" ht="12.75" customHeight="1" x14ac:dyDescent="0.2">
      <c r="A85" s="2"/>
      <c r="B85" s="2"/>
      <c r="C85" s="2"/>
      <c r="D85" s="2"/>
      <c r="E85" s="2"/>
      <c r="F85" s="2"/>
      <c r="G85" s="2"/>
      <c r="H85" s="2"/>
      <c r="I85" s="2"/>
      <c r="J85" s="2"/>
      <c r="K85" s="2"/>
      <c r="L85" s="2"/>
      <c r="M85" s="2"/>
      <c r="N85" s="2"/>
      <c r="O85" s="2"/>
      <c r="P85" s="2"/>
      <c r="Q85" s="2"/>
      <c r="R85" s="2"/>
      <c r="S85" s="2"/>
      <c r="T85" s="2"/>
      <c r="U85" s="2"/>
      <c r="V85" s="2"/>
      <c r="W85" s="2"/>
      <c r="X85" s="2"/>
    </row>
    <row r="86" spans="1:24" ht="12.75" customHeight="1" x14ac:dyDescent="0.2">
      <c r="A86" s="2"/>
      <c r="B86" s="2"/>
      <c r="C86" s="2"/>
      <c r="D86" s="2"/>
      <c r="E86" s="2"/>
      <c r="F86" s="2"/>
      <c r="G86" s="2"/>
      <c r="H86" s="2"/>
      <c r="I86" s="2"/>
      <c r="J86" s="2"/>
      <c r="K86" s="2"/>
      <c r="L86" s="2"/>
      <c r="M86" s="2"/>
      <c r="N86" s="2"/>
      <c r="O86" s="2"/>
      <c r="P86" s="2"/>
      <c r="Q86" s="2"/>
      <c r="R86" s="2"/>
      <c r="S86" s="2"/>
      <c r="T86" s="2"/>
      <c r="U86" s="2"/>
      <c r="V86" s="2"/>
      <c r="W86" s="2"/>
      <c r="X86" s="2"/>
    </row>
    <row r="87" spans="1:24" ht="12.75" customHeight="1" x14ac:dyDescent="0.2">
      <c r="A87" s="2"/>
      <c r="B87" s="2"/>
      <c r="C87" s="2"/>
      <c r="D87" s="2"/>
      <c r="E87" s="2"/>
      <c r="F87" s="2"/>
      <c r="G87" s="2"/>
      <c r="H87" s="2"/>
      <c r="I87" s="2"/>
      <c r="J87" s="2"/>
      <c r="K87" s="2"/>
      <c r="L87" s="2"/>
      <c r="M87" s="2"/>
      <c r="N87" s="2"/>
      <c r="O87" s="2"/>
      <c r="P87" s="2"/>
      <c r="Q87" s="2"/>
      <c r="R87" s="2"/>
      <c r="S87" s="2"/>
      <c r="T87" s="2"/>
      <c r="U87" s="2"/>
      <c r="V87" s="2"/>
      <c r="W87" s="2"/>
      <c r="X87" s="2"/>
    </row>
    <row r="88" spans="1:24" ht="12.75" customHeight="1" x14ac:dyDescent="0.2">
      <c r="A88" s="2"/>
      <c r="B88" s="2"/>
      <c r="C88" s="2"/>
      <c r="D88" s="2"/>
      <c r="E88" s="2"/>
      <c r="F88" s="2"/>
      <c r="G88" s="2"/>
      <c r="H88" s="2"/>
      <c r="I88" s="2"/>
      <c r="J88" s="2"/>
      <c r="K88" s="2"/>
      <c r="L88" s="2"/>
      <c r="M88" s="2"/>
      <c r="N88" s="2"/>
      <c r="O88" s="2"/>
      <c r="P88" s="2"/>
      <c r="Q88" s="2"/>
      <c r="R88" s="2"/>
      <c r="S88" s="2"/>
      <c r="T88" s="2"/>
      <c r="U88" s="2"/>
      <c r="V88" s="2"/>
      <c r="W88" s="2"/>
      <c r="X88" s="2"/>
    </row>
    <row r="89" spans="1:24" ht="12.75" customHeight="1" x14ac:dyDescent="0.2">
      <c r="A89" s="2"/>
      <c r="B89" s="2"/>
      <c r="C89" s="2"/>
      <c r="D89" s="2"/>
      <c r="E89" s="2"/>
      <c r="F89" s="2"/>
      <c r="G89" s="2"/>
      <c r="H89" s="2"/>
      <c r="I89" s="2"/>
      <c r="J89" s="2"/>
      <c r="K89" s="2"/>
      <c r="L89" s="2"/>
      <c r="M89" s="2"/>
      <c r="N89" s="2"/>
      <c r="O89" s="2"/>
      <c r="P89" s="2"/>
      <c r="Q89" s="2"/>
      <c r="R89" s="2"/>
      <c r="S89" s="2"/>
      <c r="T89" s="2"/>
      <c r="U89" s="2"/>
      <c r="V89" s="2"/>
      <c r="W89" s="2"/>
      <c r="X89" s="2"/>
    </row>
    <row r="90" spans="1:24" ht="12.75" customHeight="1" x14ac:dyDescent="0.2">
      <c r="A90" s="2"/>
      <c r="B90" s="2"/>
      <c r="C90" s="2"/>
      <c r="D90" s="2"/>
      <c r="E90" s="2"/>
      <c r="F90" s="2"/>
      <c r="G90" s="2"/>
      <c r="H90" s="2"/>
      <c r="I90" s="2"/>
      <c r="J90" s="2"/>
      <c r="K90" s="2"/>
      <c r="L90" s="2"/>
      <c r="M90" s="2"/>
      <c r="N90" s="2"/>
      <c r="O90" s="2"/>
      <c r="P90" s="2"/>
      <c r="Q90" s="2"/>
      <c r="R90" s="2"/>
      <c r="S90" s="2"/>
      <c r="T90" s="2"/>
      <c r="U90" s="2"/>
      <c r="V90" s="2"/>
      <c r="W90" s="2"/>
      <c r="X90" s="2"/>
    </row>
    <row r="91" spans="1:24" ht="12.75" customHeight="1" x14ac:dyDescent="0.2">
      <c r="A91" s="2"/>
      <c r="B91" s="2"/>
      <c r="C91" s="2"/>
      <c r="D91" s="2"/>
      <c r="E91" s="2"/>
      <c r="F91" s="2"/>
      <c r="G91" s="2"/>
      <c r="H91" s="2"/>
      <c r="I91" s="2"/>
      <c r="J91" s="2"/>
      <c r="K91" s="2"/>
      <c r="L91" s="2"/>
      <c r="M91" s="2"/>
      <c r="N91" s="2"/>
      <c r="O91" s="2"/>
      <c r="P91" s="2"/>
      <c r="Q91" s="2"/>
      <c r="R91" s="2"/>
      <c r="S91" s="2"/>
      <c r="T91" s="2"/>
      <c r="U91" s="2"/>
      <c r="V91" s="2"/>
      <c r="W91" s="2"/>
      <c r="X91" s="2"/>
    </row>
    <row r="92" spans="1:24" ht="12.75" customHeight="1" x14ac:dyDescent="0.2">
      <c r="A92" s="2"/>
      <c r="B92" s="2"/>
      <c r="C92" s="2"/>
      <c r="D92" s="2"/>
      <c r="E92" s="2"/>
      <c r="F92" s="2"/>
      <c r="G92" s="2"/>
      <c r="H92" s="2"/>
      <c r="I92" s="2"/>
      <c r="J92" s="2"/>
      <c r="K92" s="2"/>
      <c r="L92" s="2"/>
      <c r="M92" s="2"/>
      <c r="N92" s="2"/>
      <c r="O92" s="2"/>
      <c r="P92" s="2"/>
      <c r="Q92" s="2"/>
      <c r="R92" s="2"/>
      <c r="S92" s="2"/>
      <c r="T92" s="2"/>
      <c r="U92" s="2"/>
      <c r="V92" s="2"/>
      <c r="W92" s="2"/>
      <c r="X92" s="2"/>
    </row>
    <row r="93" spans="1:24" ht="12.75" customHeight="1" x14ac:dyDescent="0.2">
      <c r="A93" s="2"/>
      <c r="B93" s="2"/>
      <c r="C93" s="2"/>
      <c r="D93" s="2"/>
      <c r="E93" s="2"/>
      <c r="F93" s="2"/>
      <c r="G93" s="2"/>
      <c r="H93" s="2"/>
      <c r="I93" s="2"/>
      <c r="J93" s="2"/>
      <c r="K93" s="2"/>
      <c r="L93" s="2"/>
      <c r="M93" s="2"/>
      <c r="N93" s="2"/>
      <c r="O93" s="2"/>
      <c r="P93" s="2"/>
      <c r="Q93" s="2"/>
      <c r="R93" s="2"/>
      <c r="S93" s="2"/>
      <c r="T93" s="2"/>
      <c r="U93" s="2"/>
      <c r="V93" s="2"/>
      <c r="W93" s="2"/>
      <c r="X93" s="2"/>
    </row>
    <row r="94" spans="1:24" ht="12.75" customHeight="1" x14ac:dyDescent="0.2">
      <c r="A94" s="2"/>
      <c r="B94" s="2"/>
      <c r="C94" s="2"/>
      <c r="D94" s="2"/>
      <c r="E94" s="2"/>
      <c r="F94" s="2"/>
      <c r="G94" s="2"/>
      <c r="H94" s="2"/>
      <c r="I94" s="2"/>
      <c r="J94" s="2"/>
      <c r="K94" s="2"/>
      <c r="L94" s="2"/>
      <c r="M94" s="2"/>
      <c r="N94" s="2"/>
      <c r="O94" s="2"/>
      <c r="P94" s="2"/>
      <c r="Q94" s="2"/>
      <c r="R94" s="2"/>
      <c r="S94" s="2"/>
      <c r="T94" s="2"/>
      <c r="U94" s="2"/>
      <c r="V94" s="2"/>
      <c r="W94" s="2"/>
      <c r="X94" s="2"/>
    </row>
    <row r="95" spans="1:24" ht="12.75" customHeight="1" x14ac:dyDescent="0.2">
      <c r="A95" s="2"/>
      <c r="B95" s="2"/>
      <c r="C95" s="2"/>
      <c r="D95" s="2"/>
      <c r="E95" s="2"/>
      <c r="F95" s="2"/>
      <c r="G95" s="2"/>
      <c r="H95" s="2"/>
      <c r="I95" s="2"/>
      <c r="J95" s="2"/>
      <c r="K95" s="2"/>
      <c r="L95" s="2"/>
      <c r="M95" s="2"/>
      <c r="N95" s="2"/>
      <c r="O95" s="2"/>
      <c r="P95" s="2"/>
      <c r="Q95" s="2"/>
      <c r="R95" s="2"/>
      <c r="S95" s="2"/>
      <c r="T95" s="2"/>
      <c r="U95" s="2"/>
      <c r="V95" s="2"/>
      <c r="W95" s="2"/>
      <c r="X95" s="2"/>
    </row>
    <row r="96" spans="1:24" ht="12.75" customHeight="1" x14ac:dyDescent="0.2">
      <c r="A96" s="2"/>
      <c r="B96" s="2"/>
      <c r="C96" s="2"/>
      <c r="D96" s="2"/>
      <c r="E96" s="2"/>
      <c r="F96" s="2"/>
      <c r="G96" s="2"/>
      <c r="H96" s="2"/>
      <c r="I96" s="2"/>
      <c r="J96" s="2"/>
      <c r="K96" s="2"/>
      <c r="L96" s="2"/>
      <c r="M96" s="2"/>
      <c r="N96" s="2"/>
      <c r="O96" s="2"/>
      <c r="P96" s="2"/>
      <c r="Q96" s="2"/>
      <c r="R96" s="2"/>
      <c r="S96" s="2"/>
      <c r="T96" s="2"/>
      <c r="U96" s="2"/>
      <c r="V96" s="2"/>
      <c r="W96" s="2"/>
      <c r="X96" s="2"/>
    </row>
    <row r="97" spans="1:24" ht="12.75" customHeight="1" x14ac:dyDescent="0.2">
      <c r="A97" s="2"/>
      <c r="B97" s="2"/>
      <c r="C97" s="2"/>
      <c r="D97" s="2"/>
      <c r="E97" s="2"/>
      <c r="F97" s="2"/>
      <c r="G97" s="2"/>
      <c r="H97" s="2"/>
      <c r="I97" s="2"/>
      <c r="J97" s="2"/>
      <c r="K97" s="2"/>
      <c r="L97" s="2"/>
      <c r="M97" s="2"/>
      <c r="N97" s="2"/>
      <c r="O97" s="2"/>
      <c r="P97" s="2"/>
      <c r="Q97" s="2"/>
      <c r="R97" s="2"/>
      <c r="S97" s="2"/>
      <c r="T97" s="2"/>
      <c r="U97" s="2"/>
      <c r="V97" s="2"/>
      <c r="W97" s="2"/>
      <c r="X97" s="2"/>
    </row>
    <row r="98" spans="1:24" ht="12.75" customHeight="1" x14ac:dyDescent="0.2">
      <c r="A98" s="2"/>
      <c r="B98" s="2"/>
      <c r="C98" s="2"/>
      <c r="D98" s="2"/>
      <c r="E98" s="2"/>
      <c r="F98" s="2"/>
      <c r="G98" s="2"/>
      <c r="H98" s="2"/>
      <c r="I98" s="2"/>
      <c r="J98" s="2"/>
      <c r="K98" s="2"/>
      <c r="L98" s="2"/>
      <c r="M98" s="2"/>
      <c r="N98" s="2"/>
      <c r="O98" s="2"/>
      <c r="P98" s="2"/>
      <c r="Q98" s="2"/>
      <c r="R98" s="2"/>
      <c r="S98" s="2"/>
      <c r="T98" s="2"/>
      <c r="U98" s="2"/>
      <c r="V98" s="2"/>
      <c r="W98" s="2"/>
      <c r="X98" s="2"/>
    </row>
    <row r="99" spans="1:24" ht="12.75" customHeight="1" x14ac:dyDescent="0.2">
      <c r="A99" s="2"/>
      <c r="B99" s="2"/>
      <c r="C99" s="2"/>
      <c r="D99" s="2"/>
      <c r="E99" s="2"/>
      <c r="F99" s="2"/>
      <c r="G99" s="2"/>
      <c r="H99" s="2"/>
      <c r="I99" s="2"/>
      <c r="J99" s="2"/>
      <c r="K99" s="2"/>
      <c r="L99" s="2"/>
      <c r="M99" s="2"/>
      <c r="N99" s="2"/>
      <c r="O99" s="2"/>
      <c r="P99" s="2"/>
      <c r="Q99" s="2"/>
      <c r="R99" s="2"/>
      <c r="S99" s="2"/>
      <c r="T99" s="2"/>
      <c r="U99" s="2"/>
      <c r="V99" s="2"/>
      <c r="W99" s="2"/>
      <c r="X99" s="2"/>
    </row>
    <row r="100" spans="1:24"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row>
    <row r="102" spans="1:24"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row>
    <row r="104" spans="1:24"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row>
    <row r="106" spans="1:24"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row>
    <row r="108" spans="1:24"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row>
    <row r="109" spans="1:24"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row>
    <row r="110" spans="1:24"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row>
    <row r="111" spans="1:24"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row>
    <row r="113" spans="1:24"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row>
    <row r="114" spans="1:24"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row>
    <row r="115" spans="1:24"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row>
    <row r="121" spans="1:24"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row>
    <row r="122" spans="1:24"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row>
    <row r="123" spans="1:24"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row>
    <row r="124" spans="1:24"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row>
    <row r="125" spans="1:24"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row>
    <row r="127" spans="1:24"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row>
    <row r="129" spans="1:24"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row>
    <row r="131" spans="1:24"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row>
    <row r="132" spans="1:24"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row>
    <row r="133" spans="1:24"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row>
    <row r="134" spans="1:24"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row>
    <row r="135" spans="1:24"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row>
    <row r="136" spans="1:24"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row>
    <row r="137" spans="1:24"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row>
    <row r="138" spans="1:24"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row>
    <row r="139" spans="1:24"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row>
    <row r="140" spans="1:24"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row>
    <row r="141" spans="1:24"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row>
    <row r="142" spans="1:24"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row>
    <row r="143" spans="1:24"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row>
    <row r="144" spans="1:24"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row>
    <row r="145" spans="1:24"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row>
    <row r="146" spans="1:24"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row>
    <row r="147" spans="1:24"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row>
    <row r="148" spans="1:24"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row>
    <row r="150" spans="1:24"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row>
    <row r="152" spans="1:24"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row>
    <row r="154" spans="1:24"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row>
    <row r="155" spans="1:24"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row>
    <row r="156" spans="1:24"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row>
    <row r="157" spans="1:24"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row>
    <row r="158" spans="1:24"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row>
    <row r="159" spans="1:24"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row>
    <row r="160" spans="1:24"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row>
    <row r="161" spans="1:24"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row>
    <row r="162" spans="1:24"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row>
    <row r="163" spans="1:24"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row>
    <row r="164" spans="1:24"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row>
    <row r="165" spans="1:24"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row>
    <row r="166" spans="1:24"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row>
    <row r="167" spans="1:24"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row>
    <row r="168" spans="1:24"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row>
    <row r="169" spans="1:24"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row>
    <row r="170" spans="1:24"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row>
    <row r="171" spans="1:24"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row>
    <row r="173" spans="1:24"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row>
    <row r="175" spans="1:24"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row>
    <row r="177" spans="1:24"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row>
    <row r="178" spans="1:24"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row>
    <row r="179" spans="1:24"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row>
    <row r="180" spans="1:24"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row>
    <row r="181" spans="1:24"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row>
    <row r="182" spans="1:24"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row>
    <row r="183" spans="1:24"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row>
    <row r="184" spans="1:24"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row>
    <row r="185" spans="1:24"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row>
    <row r="186" spans="1:24"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row>
    <row r="187" spans="1:24"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row>
    <row r="188" spans="1:24"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row>
    <row r="189" spans="1:24"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row>
    <row r="190" spans="1:24"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row>
    <row r="191" spans="1:24"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row>
    <row r="192" spans="1:24"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row>
    <row r="193" spans="1:24"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row>
    <row r="194" spans="1:24"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row>
    <row r="196" spans="1:24"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row>
    <row r="198" spans="1:24"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row>
    <row r="200" spans="1:24"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row>
    <row r="201" spans="1:24"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row>
    <row r="202" spans="1:24"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row>
    <row r="203" spans="1:24"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row>
    <row r="204" spans="1:24"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row>
    <row r="205" spans="1:24"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row>
    <row r="206" spans="1:24"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row>
    <row r="207" spans="1:24"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row>
    <row r="208" spans="1:24"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row>
    <row r="209" spans="1:24"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row>
    <row r="210" spans="1:24"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row>
    <row r="211" spans="1:24"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row>
    <row r="212" spans="1:24"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row>
    <row r="213" spans="1:24"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row>
    <row r="214" spans="1:24"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row>
    <row r="215" spans="1:24"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row>
    <row r="216" spans="1:24"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row>
    <row r="217" spans="1:24"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row>
    <row r="219" spans="1:24"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row>
    <row r="221" spans="1:24"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row>
    <row r="223" spans="1:24"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row>
    <row r="224" spans="1:24"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row>
    <row r="225" spans="1:24"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row>
    <row r="226" spans="1:24"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row>
    <row r="227" spans="1:24"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row>
    <row r="228" spans="1:24"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row>
    <row r="229" spans="1:24"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row>
    <row r="230" spans="1:24"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row>
    <row r="231" spans="1:24"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row>
    <row r="232" spans="1:24"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row>
    <row r="233" spans="1:24"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row>
    <row r="234" spans="1:24"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row>
    <row r="235" spans="1:24"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row>
    <row r="236" spans="1:24"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row>
    <row r="237" spans="1:24"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row>
    <row r="238" spans="1:24"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row>
    <row r="239" spans="1:24"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row>
    <row r="240" spans="1:24"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row>
    <row r="242" spans="1:24"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row>
    <row r="244" spans="1:24"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row>
    <row r="246" spans="1:24"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row>
    <row r="247" spans="1:24"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row>
    <row r="248" spans="1:24"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row>
    <row r="249" spans="1:24"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row>
    <row r="250" spans="1:24"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row>
    <row r="251" spans="1:24"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row>
    <row r="252" spans="1:24"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row>
    <row r="253" spans="1:24"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row>
    <row r="254" spans="1:24"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row>
    <row r="255" spans="1:24"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row>
    <row r="256" spans="1:24"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row>
    <row r="257" spans="1:24"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row>
    <row r="258" spans="1:24"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row>
    <row r="259" spans="1:24"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row>
    <row r="260" spans="1:24"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row>
    <row r="261" spans="1:24"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row>
    <row r="262" spans="1:24"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row>
    <row r="263" spans="1:24"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row>
    <row r="265" spans="1:24"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row>
    <row r="267" spans="1:24"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row>
    <row r="269" spans="1:24"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row>
    <row r="270" spans="1:24"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row>
    <row r="271" spans="1:24"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row>
    <row r="272" spans="1:24"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row>
    <row r="273" spans="1:24"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row>
    <row r="274" spans="1:24"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row>
    <row r="275" spans="1:24"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row>
    <row r="276" spans="1:24"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row>
    <row r="277" spans="1:24"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row>
    <row r="278" spans="1:24"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row>
    <row r="279" spans="1:24"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row>
    <row r="280" spans="1:24"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row>
    <row r="281" spans="1:24"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row>
    <row r="282" spans="1:24"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row>
    <row r="283" spans="1:24"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row>
    <row r="284" spans="1:24"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row>
    <row r="285" spans="1:24"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row>
    <row r="286" spans="1:24"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row>
    <row r="288" spans="1:24"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row>
    <row r="290" spans="1:24"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row>
    <row r="292" spans="1:24"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row>
    <row r="293" spans="1:24"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row>
    <row r="294" spans="1:24"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row>
    <row r="295" spans="1:24"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row>
    <row r="296" spans="1:24"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row>
    <row r="297" spans="1:24"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row>
    <row r="298" spans="1:24"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row>
    <row r="299" spans="1:24"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row>
    <row r="300" spans="1:24"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row>
    <row r="301" spans="1:24"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row>
    <row r="302" spans="1:24"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row>
    <row r="303" spans="1:24"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row>
    <row r="304" spans="1:24"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row>
    <row r="305" spans="1:24"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row>
    <row r="306" spans="1:24"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row>
    <row r="307" spans="1:24"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row>
    <row r="308" spans="1:24"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row>
    <row r="309" spans="1:24"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row>
    <row r="311" spans="1:24"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row>
    <row r="313" spans="1:24"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row>
    <row r="315" spans="1:24"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row>
    <row r="316" spans="1:24"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row>
    <row r="317" spans="1:24"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row>
    <row r="318" spans="1:24"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row>
    <row r="319" spans="1:24"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row>
    <row r="320" spans="1:24"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row>
    <row r="321" spans="1:24"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row>
    <row r="322" spans="1:24"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row>
    <row r="323" spans="1:24"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row>
    <row r="324" spans="1:24"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row>
    <row r="325" spans="1:24"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row>
    <row r="326" spans="1:24"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row>
    <row r="327" spans="1:24"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row>
    <row r="328" spans="1:24"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row>
    <row r="329" spans="1:24"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row>
    <row r="330" spans="1:24"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row>
    <row r="331" spans="1:24"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row>
    <row r="332" spans="1:24"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row>
    <row r="334" spans="1:24"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row>
    <row r="336" spans="1:24"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row>
    <row r="338" spans="1:24"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row>
    <row r="339" spans="1:24"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row>
    <row r="340" spans="1:24"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row>
    <row r="341" spans="1:24"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row>
    <row r="342" spans="1:24"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row>
    <row r="343" spans="1:24"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row>
    <row r="344" spans="1:24"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row>
    <row r="345" spans="1:24"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row>
    <row r="346" spans="1:24"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row>
    <row r="347" spans="1:24"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row>
    <row r="348" spans="1:24"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row>
    <row r="349" spans="1:24"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row>
    <row r="350" spans="1:24"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row>
    <row r="351" spans="1:24"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row>
    <row r="352" spans="1:24"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row>
    <row r="353" spans="1:24"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row>
    <row r="354" spans="1:24"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row>
    <row r="355" spans="1:24"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row>
    <row r="357" spans="1:24"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row>
    <row r="359" spans="1:24"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row>
    <row r="361" spans="1:24"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row>
    <row r="362" spans="1:24"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row>
    <row r="363" spans="1:24"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row>
    <row r="364" spans="1:24"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row>
    <row r="365" spans="1:24"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row>
    <row r="366" spans="1:24"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row>
    <row r="367" spans="1:24"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row>
    <row r="368" spans="1:24"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row>
    <row r="369" spans="1:24"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row>
    <row r="370" spans="1:24"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row>
    <row r="371" spans="1:24"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row>
    <row r="372" spans="1:24"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row>
    <row r="373" spans="1:24"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row>
    <row r="374" spans="1:24"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row>
    <row r="375" spans="1:24"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row>
    <row r="376" spans="1:24"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row>
    <row r="377" spans="1:24"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row>
    <row r="378" spans="1:24"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row>
    <row r="380" spans="1:24"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row>
    <row r="382" spans="1:24"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row>
    <row r="384" spans="1:24"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row>
    <row r="385" spans="1:24"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row>
    <row r="386" spans="1:24"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row>
    <row r="387" spans="1:24"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row>
    <row r="388" spans="1:24"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row>
    <row r="389" spans="1:24"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row>
    <row r="390" spans="1:24"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row>
    <row r="391" spans="1:24"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row>
    <row r="392" spans="1:24"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row>
    <row r="393" spans="1:24"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row>
    <row r="394" spans="1:24"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row>
    <row r="395" spans="1:24"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row>
    <row r="396" spans="1:24"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row>
    <row r="397" spans="1:24"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row>
    <row r="398" spans="1:24"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row>
    <row r="399" spans="1:24"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row>
    <row r="400" spans="1:24"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row>
    <row r="401" spans="1:24"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row>
    <row r="403" spans="1:24"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row>
    <row r="405" spans="1:24"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row>
    <row r="407" spans="1:24"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row>
    <row r="408" spans="1:24"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row>
    <row r="409" spans="1:24"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row>
    <row r="410" spans="1:24"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row>
    <row r="411" spans="1:24"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row>
    <row r="412" spans="1:24"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row>
    <row r="413" spans="1:24"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row>
    <row r="414" spans="1:24"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row>
    <row r="415" spans="1:24"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row>
    <row r="416" spans="1:24"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row>
    <row r="417" spans="1:24"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row>
    <row r="418" spans="1:24"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row>
    <row r="419" spans="1:24"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row>
    <row r="420" spans="1:24"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row>
    <row r="421" spans="1:24"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row>
    <row r="422" spans="1:24"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row>
    <row r="423" spans="1:24"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row>
    <row r="424" spans="1:24"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row>
    <row r="426" spans="1:24"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row>
    <row r="428" spans="1:24"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row>
    <row r="430" spans="1:24"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row>
    <row r="431" spans="1:24"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row>
    <row r="432" spans="1:24"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row>
    <row r="433" spans="1:24"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row>
    <row r="434" spans="1:24"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row>
    <row r="435" spans="1:24"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row>
    <row r="436" spans="1:24"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row>
    <row r="437" spans="1:24"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row>
    <row r="438" spans="1:24"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row>
    <row r="439" spans="1:24"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row>
    <row r="440" spans="1:24"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row>
    <row r="441" spans="1:24"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row>
    <row r="442" spans="1:24"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row>
    <row r="443" spans="1:24"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row>
    <row r="444" spans="1:24"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row>
    <row r="445" spans="1:24"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row>
    <row r="446" spans="1:24"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row>
    <row r="447" spans="1:24"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row>
    <row r="449" spans="1:24"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row>
    <row r="451" spans="1:24"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row>
    <row r="453" spans="1:24"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row>
    <row r="454" spans="1:24"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row>
    <row r="455" spans="1:24"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row>
    <row r="456" spans="1:24"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row>
    <row r="457" spans="1:24"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row>
    <row r="458" spans="1:24"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row>
    <row r="459" spans="1:24"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row>
    <row r="460" spans="1:24"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row>
    <row r="461" spans="1:24"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row>
    <row r="462" spans="1:24"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row>
    <row r="463" spans="1:24"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row>
    <row r="464" spans="1:24"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row>
    <row r="465" spans="1:24"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row>
    <row r="466" spans="1:24"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row>
    <row r="467" spans="1:24"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row>
    <row r="468" spans="1:24"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row>
    <row r="469" spans="1:24"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row>
    <row r="470" spans="1:24"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row>
    <row r="472" spans="1:24"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row>
    <row r="474" spans="1:24"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row>
    <row r="476" spans="1:24"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row>
    <row r="477" spans="1:24"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row>
    <row r="478" spans="1:24"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row>
    <row r="479" spans="1:24"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row>
    <row r="480" spans="1:24"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row>
    <row r="481" spans="1:24"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row>
    <row r="482" spans="1:24"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row>
    <row r="483" spans="1:24"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row>
    <row r="484" spans="1:24"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row>
    <row r="485" spans="1:24"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row>
    <row r="486" spans="1:24"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row>
    <row r="487" spans="1:24"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row>
    <row r="488" spans="1:24"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row>
    <row r="489" spans="1:24"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row>
    <row r="490" spans="1:24"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row>
    <row r="491" spans="1:24"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row>
    <row r="492" spans="1:24"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row>
    <row r="493" spans="1:24"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row>
    <row r="495" spans="1:24"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row>
    <row r="497" spans="1:24"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row>
    <row r="499" spans="1:24"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row>
    <row r="500" spans="1:24"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row>
    <row r="501" spans="1:24"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row>
    <row r="502" spans="1:24"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row>
    <row r="503" spans="1:24"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row>
    <row r="504" spans="1:24"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row>
    <row r="505" spans="1:24"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row>
    <row r="506" spans="1:24"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row>
    <row r="507" spans="1:24"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row>
    <row r="508" spans="1:24"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row>
    <row r="509" spans="1:24"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row>
    <row r="510" spans="1:24"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row>
    <row r="511" spans="1:24"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row>
    <row r="512" spans="1:24"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row>
    <row r="513" spans="1:24"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row>
    <row r="514" spans="1:24"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row>
    <row r="515" spans="1:24"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row>
    <row r="516" spans="1:24"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row>
    <row r="518" spans="1:24"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row>
    <row r="520" spans="1:24"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row>
    <row r="522" spans="1:24"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row>
    <row r="523" spans="1:24"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row>
    <row r="524" spans="1:24"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row>
    <row r="525" spans="1:24"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row>
    <row r="526" spans="1:24"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row>
    <row r="527" spans="1:24"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row>
    <row r="528" spans="1:24"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row>
    <row r="529" spans="1:24"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row>
    <row r="530" spans="1:24"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row>
    <row r="531" spans="1:24"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row>
    <row r="532" spans="1:24"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row>
    <row r="533" spans="1:24"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row>
    <row r="534" spans="1:24"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row>
    <row r="535" spans="1:24"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row>
    <row r="536" spans="1:24"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row>
    <row r="537" spans="1:24"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row>
    <row r="538" spans="1:24"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row>
    <row r="539" spans="1:24"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row>
    <row r="541" spans="1:24"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row>
    <row r="543" spans="1:24"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row>
    <row r="545" spans="1:24"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row>
    <row r="546" spans="1:24"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row>
    <row r="547" spans="1:24"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row>
    <row r="548" spans="1:24"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row>
    <row r="549" spans="1:24"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row>
    <row r="550" spans="1:24"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row>
    <row r="551" spans="1:24"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row>
    <row r="552" spans="1:24"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row>
    <row r="553" spans="1:24"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row>
    <row r="554" spans="1:24"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row>
    <row r="555" spans="1:24"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row>
    <row r="556" spans="1:24"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row>
    <row r="557" spans="1:24"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row>
    <row r="558" spans="1:24"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row>
    <row r="559" spans="1:24"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row>
    <row r="560" spans="1:24"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row>
    <row r="561" spans="1:24"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row>
    <row r="562" spans="1:24"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row>
    <row r="564" spans="1:24"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row>
    <row r="566" spans="1:24"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row>
    <row r="568" spans="1:24"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row>
    <row r="569" spans="1:24"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row>
    <row r="570" spans="1:24"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row>
    <row r="571" spans="1:24"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row>
    <row r="572" spans="1:24"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row>
    <row r="573" spans="1:24"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row>
    <row r="574" spans="1:24"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row>
    <row r="575" spans="1:24"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row>
    <row r="576" spans="1:24"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row>
    <row r="577" spans="1:24"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row>
    <row r="578" spans="1:24"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row>
    <row r="579" spans="1:24"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row>
    <row r="580" spans="1:24"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row>
    <row r="581" spans="1:24"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row>
    <row r="582" spans="1:24"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row>
    <row r="583" spans="1:24"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row>
    <row r="584" spans="1:24"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row>
    <row r="585" spans="1:24"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row>
    <row r="587" spans="1:24"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row>
    <row r="589" spans="1:24"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row>
    <row r="591" spans="1:24"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row>
    <row r="592" spans="1:24"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row>
    <row r="593" spans="1:24"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row>
    <row r="594" spans="1:24"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row>
    <row r="595" spans="1:24"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row>
    <row r="596" spans="1:24"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row>
    <row r="597" spans="1:24"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row>
    <row r="598" spans="1:24"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row>
    <row r="599" spans="1:24"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row>
    <row r="600" spans="1:24"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row>
    <row r="601" spans="1:24"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row>
    <row r="602" spans="1:24"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row>
    <row r="603" spans="1:24"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row>
    <row r="604" spans="1:24"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row>
    <row r="605" spans="1:24"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row>
    <row r="606" spans="1:24"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row>
    <row r="607" spans="1:24"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row>
    <row r="608" spans="1:24"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row>
    <row r="610" spans="1:24"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row>
    <row r="612" spans="1:24"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row>
    <row r="614" spans="1:24"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row>
    <row r="615" spans="1:24"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row>
    <row r="616" spans="1:24"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row>
    <row r="617" spans="1:24"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row>
    <row r="618" spans="1:24"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row>
    <row r="619" spans="1:24"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row>
    <row r="620" spans="1:24"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row>
    <row r="621" spans="1:24"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row>
    <row r="622" spans="1:24"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row>
    <row r="623" spans="1:24"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row>
    <row r="624" spans="1:24"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row>
    <row r="625" spans="1:24"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row>
    <row r="626" spans="1:24"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row>
    <row r="627" spans="1:24"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row>
    <row r="628" spans="1:24"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row>
    <row r="629" spans="1:24"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row>
    <row r="630" spans="1:24"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row>
    <row r="631" spans="1:24"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row>
    <row r="633" spans="1:24"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row>
    <row r="635" spans="1:24"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row>
    <row r="637" spans="1:24"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row>
    <row r="638" spans="1:24"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row>
    <row r="639" spans="1:24"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row>
    <row r="640" spans="1:24"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row>
    <row r="641" spans="1:24"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row>
    <row r="642" spans="1:24"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row>
    <row r="643" spans="1:24"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row>
    <row r="644" spans="1:24"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row>
    <row r="645" spans="1:24"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row>
    <row r="646" spans="1:24"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row>
    <row r="647" spans="1:24"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row>
    <row r="648" spans="1:24"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row>
    <row r="649" spans="1:24"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row>
    <row r="650" spans="1:24"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row>
    <row r="651" spans="1:24"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row>
    <row r="652" spans="1:24"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row>
    <row r="653" spans="1:24"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row>
    <row r="654" spans="1:24"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row>
    <row r="656" spans="1:24"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row>
    <row r="658" spans="1:24"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row>
    <row r="660" spans="1:24"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row>
    <row r="661" spans="1:24"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row>
    <row r="662" spans="1:24"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row>
    <row r="663" spans="1:24"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row>
    <row r="664" spans="1:24"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row>
    <row r="665" spans="1:24"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row>
    <row r="666" spans="1:24"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row>
    <row r="667" spans="1:24"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row>
    <row r="668" spans="1:24"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row>
    <row r="669" spans="1:24"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row>
    <row r="670" spans="1:24"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row>
    <row r="671" spans="1:24"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row>
    <row r="672" spans="1:24"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row>
    <row r="673" spans="1:24"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row>
    <row r="674" spans="1:24"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row>
    <row r="675" spans="1:24"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row>
    <row r="676" spans="1:24"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row>
    <row r="677" spans="1:24"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row>
    <row r="678" spans="1:24"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row>
    <row r="679" spans="1:24"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row>
    <row r="680" spans="1:24"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row>
    <row r="681" spans="1:24"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row>
    <row r="682" spans="1:24"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row>
    <row r="683" spans="1:24"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row>
    <row r="684" spans="1:24"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row>
    <row r="685" spans="1:24"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row>
    <row r="686" spans="1:24"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row>
    <row r="687" spans="1:24"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row>
    <row r="688" spans="1:24"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row>
    <row r="689" spans="1:24"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row>
    <row r="690" spans="1:24"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row>
    <row r="691" spans="1:24"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row>
    <row r="692" spans="1:24"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row>
    <row r="693" spans="1:24"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row>
    <row r="694" spans="1:24"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row>
    <row r="695" spans="1:24"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row>
    <row r="696" spans="1:24"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row>
    <row r="697" spans="1:24"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row>
    <row r="698" spans="1:24"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row>
    <row r="699" spans="1:24"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row>
    <row r="700" spans="1:24"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row>
    <row r="701" spans="1:24"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row>
    <row r="702" spans="1:24"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row>
    <row r="703" spans="1:24"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row>
    <row r="704" spans="1:24"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row>
    <row r="705" spans="1:24"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row>
    <row r="706" spans="1:24"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row>
    <row r="707" spans="1:24"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row>
    <row r="708" spans="1:24"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row>
    <row r="709" spans="1:24"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row>
    <row r="710" spans="1:24"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row>
    <row r="711" spans="1:24"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row>
    <row r="712" spans="1:24"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row>
    <row r="713" spans="1:24"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row>
    <row r="714" spans="1:24"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row>
    <row r="715" spans="1:24"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row>
    <row r="716" spans="1:24"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row>
    <row r="717" spans="1:24"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row>
    <row r="718" spans="1:24"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row>
    <row r="719" spans="1:24"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row>
    <row r="720" spans="1:24"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row>
    <row r="721" spans="1:24"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row>
    <row r="722" spans="1:24"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row>
    <row r="723" spans="1:24"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row>
    <row r="724" spans="1:24"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row>
    <row r="725" spans="1:24"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row>
    <row r="726" spans="1:24"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row>
    <row r="727" spans="1:24"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row>
    <row r="728" spans="1:24"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row>
    <row r="729" spans="1:24"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row>
    <row r="730" spans="1:24"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row>
    <row r="731" spans="1:24"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row>
    <row r="732" spans="1:24"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row>
    <row r="733" spans="1:24"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row>
    <row r="734" spans="1:24"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row>
    <row r="735" spans="1:24"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row>
    <row r="736" spans="1:24"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row>
    <row r="737" spans="1:24"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row>
    <row r="738" spans="1:24"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row>
    <row r="739" spans="1:24"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row>
    <row r="740" spans="1:24"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row>
    <row r="741" spans="1:24"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row>
    <row r="742" spans="1:24"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row>
    <row r="743" spans="1:24"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row>
    <row r="744" spans="1:24"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row>
    <row r="745" spans="1:24"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row>
    <row r="746" spans="1:24"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row>
    <row r="747" spans="1:24"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row>
    <row r="748" spans="1:24"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row>
    <row r="749" spans="1:24"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row>
    <row r="750" spans="1:24"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row>
    <row r="751" spans="1:24"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row>
    <row r="752" spans="1:24"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row>
    <row r="753" spans="1:24"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row>
    <row r="754" spans="1:24"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row>
    <row r="755" spans="1:24"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row>
    <row r="756" spans="1:24"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row>
    <row r="757" spans="1:24"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row>
    <row r="758" spans="1:24"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row>
    <row r="759" spans="1:24"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row>
    <row r="760" spans="1:24"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row>
    <row r="761" spans="1:24"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row>
    <row r="762" spans="1:24"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row>
    <row r="763" spans="1:24"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row>
    <row r="764" spans="1:24"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row>
    <row r="765" spans="1:24"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row>
    <row r="766" spans="1:24"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row>
    <row r="767" spans="1:24"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row>
    <row r="768" spans="1:24"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row>
    <row r="769" spans="1:24"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row>
    <row r="770" spans="1:24"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row>
    <row r="771" spans="1:24"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row>
    <row r="772" spans="1:24"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row>
    <row r="773" spans="1:24"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row>
    <row r="774" spans="1:24"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row>
    <row r="775" spans="1:24"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row>
    <row r="776" spans="1:24"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row>
    <row r="777" spans="1:24"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row>
    <row r="778" spans="1:24"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row>
    <row r="779" spans="1:24"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row>
    <row r="780" spans="1:24"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row>
    <row r="781" spans="1:24"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row>
    <row r="782" spans="1:24"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row>
    <row r="783" spans="1:24"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row>
    <row r="784" spans="1:24"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row>
    <row r="785" spans="1:24"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row>
    <row r="786" spans="1:24"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row>
    <row r="787" spans="1:24"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row>
    <row r="788" spans="1:24"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row>
    <row r="789" spans="1:24"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row>
    <row r="790" spans="1:24"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row>
    <row r="791" spans="1:24"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row>
    <row r="792" spans="1:24"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row>
    <row r="793" spans="1:24"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row>
    <row r="794" spans="1:24"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row>
    <row r="795" spans="1:24"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row>
    <row r="796" spans="1:24"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row>
    <row r="797" spans="1:24"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row>
    <row r="798" spans="1:24"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row>
    <row r="799" spans="1:24"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row>
    <row r="800" spans="1:24"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row>
    <row r="801" spans="1:24"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row>
    <row r="802" spans="1:24"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row>
    <row r="803" spans="1:24"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row>
    <row r="804" spans="1:24"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row>
    <row r="805" spans="1:24"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row>
    <row r="806" spans="1:24"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row>
    <row r="807" spans="1:24"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row>
    <row r="808" spans="1:24"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row>
    <row r="809" spans="1:24"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row>
    <row r="810" spans="1:24"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row>
    <row r="811" spans="1:24"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row>
    <row r="812" spans="1:24"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row>
    <row r="813" spans="1:24"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row>
    <row r="814" spans="1:24"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row>
    <row r="815" spans="1:24"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row>
    <row r="816" spans="1:24"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row>
    <row r="817" spans="1:24"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row>
    <row r="818" spans="1:24"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row>
    <row r="819" spans="1:24"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row>
    <row r="820" spans="1:24"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row>
    <row r="821" spans="1:24"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row>
    <row r="822" spans="1:24"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row>
    <row r="823" spans="1:24"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row>
    <row r="824" spans="1:24"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row>
    <row r="825" spans="1:24"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row>
    <row r="826" spans="1:24"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row>
    <row r="827" spans="1:24"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row>
    <row r="828" spans="1:24"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row>
    <row r="829" spans="1:24"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row>
    <row r="830" spans="1:24"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row>
    <row r="831" spans="1:24"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row>
    <row r="832" spans="1:24"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row>
    <row r="833" spans="1:24"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row>
    <row r="834" spans="1:24"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row>
    <row r="835" spans="1:24"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row>
    <row r="836" spans="1:24"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row>
    <row r="837" spans="1:24"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row>
    <row r="838" spans="1:24"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row>
    <row r="839" spans="1:24"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row>
    <row r="840" spans="1:24"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row>
    <row r="841" spans="1:24"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row>
    <row r="842" spans="1:24"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row>
    <row r="843" spans="1:24"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row>
    <row r="844" spans="1:24"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row>
    <row r="845" spans="1:24"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row>
    <row r="846" spans="1:24"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row>
    <row r="847" spans="1:24"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row>
    <row r="848" spans="1:24"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row>
    <row r="849" spans="1:24"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row>
    <row r="850" spans="1:24"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row>
    <row r="851" spans="1:24"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row>
    <row r="852" spans="1:24"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row>
    <row r="853" spans="1:24"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row>
    <row r="854" spans="1:24"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row>
    <row r="855" spans="1:24"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row>
    <row r="856" spans="1:24"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row>
    <row r="857" spans="1:24"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row>
    <row r="858" spans="1:24"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row>
    <row r="859" spans="1:24"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row>
    <row r="860" spans="1:24"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row>
    <row r="861" spans="1:24"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row>
    <row r="862" spans="1:24"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row>
    <row r="863" spans="1:24"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row>
    <row r="864" spans="1:24"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row>
    <row r="865" spans="1:24"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row>
    <row r="866" spans="1:24"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row>
    <row r="867" spans="1:24"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row>
    <row r="868" spans="1:24"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row>
    <row r="869" spans="1:24"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row>
    <row r="870" spans="1:24"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row>
    <row r="871" spans="1:24"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row>
    <row r="872" spans="1:24"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row>
    <row r="873" spans="1:24"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row>
    <row r="874" spans="1:24"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row>
    <row r="875" spans="1:24"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row>
    <row r="876" spans="1:24"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row>
    <row r="877" spans="1:24"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row>
    <row r="878" spans="1:24"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row>
    <row r="879" spans="1:24"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row>
    <row r="880" spans="1:24"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row>
    <row r="881" spans="1:24"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row>
    <row r="882" spans="1:24"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row>
    <row r="883" spans="1:24"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row>
    <row r="884" spans="1:24"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row>
    <row r="885" spans="1:24"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row>
    <row r="886" spans="1:24"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row>
    <row r="887" spans="1:24"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row>
    <row r="888" spans="1:24"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row>
    <row r="889" spans="1:24"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row>
    <row r="890" spans="1:24"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row>
    <row r="891" spans="1:24"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row>
    <row r="892" spans="1:24"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row>
    <row r="893" spans="1:24"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row>
    <row r="894" spans="1:24"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row>
    <row r="895" spans="1:24"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row>
    <row r="896" spans="1:24"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row>
    <row r="897" spans="1:24"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row>
    <row r="898" spans="1:24"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row>
    <row r="899" spans="1:24"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row>
    <row r="900" spans="1:24"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row>
    <row r="901" spans="1:24"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row>
    <row r="902" spans="1:24"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row>
    <row r="903" spans="1:24"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row>
    <row r="904" spans="1:24"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row>
    <row r="905" spans="1:24"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row>
    <row r="906" spans="1:24"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row>
    <row r="907" spans="1:24"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row>
    <row r="908" spans="1:24"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row>
    <row r="909" spans="1:24"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row>
    <row r="910" spans="1:24"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row>
    <row r="911" spans="1:24"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row>
    <row r="912" spans="1:24"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row>
    <row r="913" spans="1:24"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row>
    <row r="914" spans="1:24"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row>
    <row r="915" spans="1:24"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row>
    <row r="916" spans="1:24"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row>
    <row r="917" spans="1:24"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row>
    <row r="918" spans="1:24"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row>
    <row r="919" spans="1:24"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row>
    <row r="920" spans="1:24"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row>
    <row r="921" spans="1:24"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row>
    <row r="922" spans="1:24"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row>
    <row r="923" spans="1:24"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row>
    <row r="924" spans="1:24"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row>
    <row r="925" spans="1:24"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row>
    <row r="926" spans="1:24"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row>
    <row r="927" spans="1:24"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row>
    <row r="928" spans="1:24"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row>
    <row r="929" spans="1:24"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row>
    <row r="930" spans="1:24"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row>
    <row r="931" spans="1:24"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row>
    <row r="932" spans="1:24"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row>
    <row r="933" spans="1:24"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row>
    <row r="934" spans="1:24"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row>
    <row r="935" spans="1:24"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row>
    <row r="936" spans="1:24"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row>
    <row r="937" spans="1:24"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row>
    <row r="938" spans="1:24"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row>
    <row r="939" spans="1:24"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row>
    <row r="940" spans="1:24"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row>
    <row r="941" spans="1:24"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row>
    <row r="942" spans="1:24"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row>
    <row r="943" spans="1:24"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row>
    <row r="944" spans="1:24"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row>
    <row r="945" spans="1:24"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row>
    <row r="946" spans="1:24"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row>
    <row r="947" spans="1:24"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row>
    <row r="948" spans="1:24"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row>
    <row r="949" spans="1:24"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row>
    <row r="950" spans="1:24"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row>
    <row r="951" spans="1:24"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row>
    <row r="952" spans="1:24"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row>
    <row r="953" spans="1:24"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row>
    <row r="954" spans="1:24"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row>
    <row r="955" spans="1:24"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row>
    <row r="956" spans="1:24"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row>
    <row r="957" spans="1:24"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row>
    <row r="958" spans="1:24"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row>
    <row r="959" spans="1:24"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row>
    <row r="960" spans="1:24"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row>
    <row r="961" spans="1:24"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row>
    <row r="962" spans="1:24"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row>
    <row r="963" spans="1:24"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row>
    <row r="964" spans="1:24"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row>
    <row r="965" spans="1:24"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row>
    <row r="966" spans="1:24"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row>
    <row r="967" spans="1:24"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row>
    <row r="968" spans="1:24"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row>
    <row r="969" spans="1:24"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row>
    <row r="970" spans="1:24"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row>
    <row r="971" spans="1:24"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row>
    <row r="972" spans="1:24"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row>
    <row r="973" spans="1:24"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row>
    <row r="974" spans="1:24"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row>
    <row r="975" spans="1:24"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row>
    <row r="976" spans="1:24"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row>
    <row r="977" spans="1:24"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row>
    <row r="978" spans="1:24"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row>
    <row r="979" spans="1:24"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row>
    <row r="980" spans="1:24"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row>
    <row r="981" spans="1:24"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row>
    <row r="982" spans="1:24"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row>
    <row r="983" spans="1:24"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row>
    <row r="984" spans="1:24"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row>
    <row r="985" spans="1:24"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row>
    <row r="986" spans="1:24"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row>
    <row r="987" spans="1:24"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row>
    <row r="988" spans="1:24"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row>
    <row r="989" spans="1:24"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row>
    <row r="990" spans="1:24"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row>
    <row r="991" spans="1:24"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row>
    <row r="992" spans="1:24"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row>
    <row r="993" spans="1:24"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row>
    <row r="994" spans="1:24"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row>
    <row r="995" spans="1:24"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row>
    <row r="996" spans="1:24"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row>
    <row r="997" spans="1:24"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row>
    <row r="998" spans="1:24"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row>
    <row r="999" spans="1:24"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row>
    <row r="1000" spans="1:24"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row>
  </sheetData>
  <mergeCells count="8">
    <mergeCell ref="A17:L17"/>
    <mergeCell ref="A18:L18"/>
    <mergeCell ref="A19:L19"/>
    <mergeCell ref="A2:L2"/>
    <mergeCell ref="A3:L3"/>
    <mergeCell ref="A6:F6"/>
    <mergeCell ref="G6:L6"/>
    <mergeCell ref="A8:F8"/>
  </mergeCells>
  <pageMargins left="0.23622047244094491" right="0.23622047244094491" top="0.74803149606299213" bottom="0.74803149606299213" header="0" footer="0"/>
  <pageSetup paperSize="9" fitToHeight="0" orientation="landscape" cellComments="atEnd"/>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workbookViewId="0">
      <selection activeCell="C16" sqref="C16"/>
    </sheetView>
  </sheetViews>
  <sheetFormatPr defaultColWidth="12.625" defaultRowHeight="15" customHeight="1" x14ac:dyDescent="0.2"/>
  <cols>
    <col min="1" max="1" width="14.5" customWidth="1"/>
    <col min="2" max="2" width="7.25" customWidth="1"/>
    <col min="3" max="3" width="9.25" customWidth="1"/>
    <col min="4" max="4" width="21" customWidth="1"/>
    <col min="5" max="6" width="11.125" customWidth="1"/>
    <col min="7" max="7" width="12.5" customWidth="1"/>
    <col min="8" max="8" width="14.375" customWidth="1"/>
    <col min="9" max="9" width="13.75" customWidth="1"/>
    <col min="10" max="10" width="14.375" customWidth="1"/>
    <col min="11" max="11" width="12.875" customWidth="1"/>
    <col min="12" max="14" width="13.75" customWidth="1"/>
    <col min="15" max="15" width="10.25" customWidth="1"/>
    <col min="16" max="26" width="7.625" customWidth="1"/>
  </cols>
  <sheetData>
    <row r="1" spans="1:26" ht="12.75" customHeight="1" x14ac:dyDescent="0.25">
      <c r="B1" s="2"/>
      <c r="C1" s="2"/>
      <c r="D1" s="2"/>
      <c r="E1" s="2"/>
      <c r="F1" s="2"/>
      <c r="G1" s="2"/>
      <c r="H1" s="131"/>
      <c r="I1" s="2"/>
      <c r="J1" s="2"/>
      <c r="K1" s="2"/>
      <c r="L1" s="2"/>
      <c r="M1" s="2"/>
      <c r="N1" s="2"/>
      <c r="O1" s="2"/>
      <c r="P1" s="2"/>
      <c r="Q1" s="2"/>
      <c r="R1" s="2"/>
      <c r="S1" s="2"/>
      <c r="T1" s="2"/>
      <c r="U1" s="2"/>
      <c r="V1" s="2"/>
      <c r="W1" s="2"/>
      <c r="X1" s="2"/>
      <c r="Y1" s="2"/>
      <c r="Z1" s="2"/>
    </row>
    <row r="2" spans="1:26" ht="12.75" customHeight="1" x14ac:dyDescent="0.25">
      <c r="A2" s="254" t="s">
        <v>193</v>
      </c>
      <c r="B2" s="197"/>
      <c r="C2" s="197"/>
      <c r="D2" s="197"/>
      <c r="E2" s="197"/>
      <c r="F2" s="197"/>
      <c r="G2" s="197"/>
      <c r="H2" s="197"/>
      <c r="I2" s="197"/>
      <c r="J2" s="197"/>
      <c r="K2" s="197"/>
      <c r="L2" s="197"/>
      <c r="M2" s="197"/>
      <c r="N2" s="197"/>
      <c r="O2" s="197"/>
      <c r="P2" s="132"/>
      <c r="Q2" s="132"/>
      <c r="R2" s="132"/>
      <c r="S2" s="132"/>
      <c r="T2" s="132"/>
      <c r="U2" s="132"/>
      <c r="V2" s="132"/>
      <c r="W2" s="132"/>
      <c r="X2" s="132"/>
      <c r="Y2" s="132"/>
      <c r="Z2" s="132"/>
    </row>
    <row r="3" spans="1:26" ht="27" customHeight="1" x14ac:dyDescent="0.2">
      <c r="A3" s="277" t="s">
        <v>194</v>
      </c>
      <c r="B3" s="197"/>
      <c r="C3" s="197"/>
      <c r="D3" s="197"/>
      <c r="E3" s="197"/>
      <c r="F3" s="197"/>
      <c r="G3" s="197"/>
      <c r="H3" s="197"/>
      <c r="I3" s="197"/>
      <c r="J3" s="197"/>
      <c r="K3" s="197"/>
      <c r="L3" s="197"/>
      <c r="M3" s="197"/>
      <c r="N3" s="197"/>
      <c r="O3" s="197"/>
      <c r="P3" s="132"/>
      <c r="Q3" s="132"/>
      <c r="R3" s="132"/>
      <c r="S3" s="132"/>
      <c r="T3" s="132"/>
      <c r="U3" s="132"/>
      <c r="V3" s="132"/>
      <c r="W3" s="132"/>
      <c r="X3" s="132"/>
      <c r="Y3" s="132"/>
      <c r="Z3" s="132"/>
    </row>
    <row r="4" spans="1:26" ht="15" customHeight="1" x14ac:dyDescent="0.2">
      <c r="A4" s="7"/>
      <c r="B4" s="7"/>
      <c r="C4" s="7"/>
      <c r="D4" s="7"/>
      <c r="E4" s="7"/>
      <c r="F4" s="7"/>
      <c r="G4" s="7"/>
      <c r="H4" s="7"/>
      <c r="I4" s="7"/>
      <c r="J4" s="7"/>
      <c r="K4" s="7"/>
      <c r="L4" s="7"/>
      <c r="M4" s="7"/>
      <c r="N4" s="7"/>
      <c r="O4" s="7"/>
      <c r="P4" s="2"/>
      <c r="Q4" s="2"/>
      <c r="R4" s="2"/>
      <c r="S4" s="2"/>
      <c r="T4" s="2"/>
      <c r="U4" s="2"/>
      <c r="V4" s="2"/>
      <c r="W4" s="2"/>
      <c r="X4" s="2"/>
      <c r="Y4" s="2"/>
      <c r="Z4" s="2"/>
    </row>
    <row r="5" spans="1:26" ht="27" customHeight="1" x14ac:dyDescent="0.2">
      <c r="A5" s="133" t="s">
        <v>123</v>
      </c>
      <c r="B5" s="278" t="s">
        <v>195</v>
      </c>
      <c r="C5" s="279"/>
      <c r="D5" s="278" t="s">
        <v>196</v>
      </c>
      <c r="E5" s="280"/>
      <c r="F5" s="280"/>
      <c r="G5" s="280"/>
      <c r="H5" s="280"/>
      <c r="I5" s="280"/>
      <c r="J5" s="280"/>
      <c r="K5" s="279"/>
      <c r="L5" s="278" t="s">
        <v>197</v>
      </c>
      <c r="M5" s="280"/>
      <c r="N5" s="280"/>
      <c r="O5" s="286"/>
      <c r="P5" s="134"/>
      <c r="Q5" s="134"/>
      <c r="R5" s="134"/>
      <c r="S5" s="134"/>
      <c r="T5" s="134"/>
      <c r="U5" s="134"/>
      <c r="V5" s="134"/>
      <c r="W5" s="134"/>
      <c r="X5" s="134"/>
      <c r="Y5" s="134"/>
      <c r="Z5" s="134"/>
    </row>
    <row r="6" spans="1:26" ht="18.75" customHeight="1" x14ac:dyDescent="0.2">
      <c r="A6" s="281"/>
      <c r="B6" s="283" t="s">
        <v>198</v>
      </c>
      <c r="C6" s="285" t="s">
        <v>126</v>
      </c>
      <c r="D6" s="135">
        <v>1</v>
      </c>
      <c r="E6" s="135">
        <v>2</v>
      </c>
      <c r="F6" s="135">
        <v>3</v>
      </c>
      <c r="G6" s="135">
        <v>4</v>
      </c>
      <c r="H6" s="135">
        <v>5</v>
      </c>
      <c r="I6" s="135">
        <v>6</v>
      </c>
      <c r="J6" s="135">
        <v>7</v>
      </c>
      <c r="K6" s="135">
        <v>8</v>
      </c>
      <c r="L6" s="285" t="s">
        <v>199</v>
      </c>
      <c r="M6" s="285" t="s">
        <v>200</v>
      </c>
      <c r="N6" s="285" t="s">
        <v>201</v>
      </c>
      <c r="O6" s="287" t="s">
        <v>202</v>
      </c>
      <c r="P6" s="108"/>
      <c r="Q6" s="108"/>
      <c r="R6" s="108"/>
      <c r="S6" s="108"/>
      <c r="T6" s="108"/>
      <c r="U6" s="108"/>
      <c r="V6" s="108"/>
      <c r="W6" s="108"/>
      <c r="X6" s="108"/>
      <c r="Y6" s="108"/>
      <c r="Z6" s="108"/>
    </row>
    <row r="7" spans="1:26" ht="72.75" customHeight="1" x14ac:dyDescent="0.2">
      <c r="A7" s="282"/>
      <c r="B7" s="284"/>
      <c r="C7" s="284"/>
      <c r="D7" s="136" t="s">
        <v>203</v>
      </c>
      <c r="E7" s="136" t="s">
        <v>204</v>
      </c>
      <c r="F7" s="136" t="s">
        <v>205</v>
      </c>
      <c r="G7" s="136" t="s">
        <v>206</v>
      </c>
      <c r="H7" s="136" t="s">
        <v>207</v>
      </c>
      <c r="I7" s="136" t="s">
        <v>208</v>
      </c>
      <c r="J7" s="136" t="s">
        <v>209</v>
      </c>
      <c r="K7" s="136" t="s">
        <v>210</v>
      </c>
      <c r="L7" s="284"/>
      <c r="M7" s="284"/>
      <c r="N7" s="284"/>
      <c r="O7" s="288"/>
      <c r="P7" s="108"/>
      <c r="Q7" s="108"/>
      <c r="R7" s="108"/>
      <c r="S7" s="108"/>
      <c r="T7" s="108"/>
      <c r="U7" s="108"/>
      <c r="V7" s="108"/>
      <c r="W7" s="108"/>
      <c r="X7" s="108"/>
      <c r="Y7" s="108"/>
      <c r="Z7" s="108"/>
    </row>
    <row r="8" spans="1:26" ht="12.75" customHeight="1" x14ac:dyDescent="0.2">
      <c r="A8" s="161">
        <v>1</v>
      </c>
      <c r="B8" s="161" t="s">
        <v>49</v>
      </c>
      <c r="C8" s="161" t="s">
        <v>211</v>
      </c>
      <c r="D8" s="161">
        <v>64</v>
      </c>
      <c r="E8" s="161">
        <v>1</v>
      </c>
      <c r="F8" s="161">
        <v>7</v>
      </c>
      <c r="G8" s="161">
        <v>7</v>
      </c>
      <c r="H8" s="161">
        <v>3</v>
      </c>
      <c r="I8" s="161" t="s">
        <v>50</v>
      </c>
      <c r="J8" s="161">
        <v>1</v>
      </c>
      <c r="K8" s="161" t="s">
        <v>212</v>
      </c>
      <c r="L8" s="161">
        <v>21612.99</v>
      </c>
      <c r="M8" s="161">
        <v>18371.04</v>
      </c>
      <c r="N8" s="161">
        <v>21612.99</v>
      </c>
      <c r="O8" s="161">
        <v>1</v>
      </c>
      <c r="P8" s="2"/>
      <c r="Q8" s="2"/>
      <c r="R8" s="2"/>
      <c r="S8" s="2"/>
      <c r="T8" s="2"/>
      <c r="U8" s="2"/>
      <c r="V8" s="2"/>
      <c r="W8" s="2"/>
      <c r="X8" s="2"/>
      <c r="Y8" s="2"/>
      <c r="Z8" s="2"/>
    </row>
    <row r="9" spans="1:26" ht="12.75" customHeight="1" x14ac:dyDescent="0.2">
      <c r="A9" s="161">
        <v>1</v>
      </c>
      <c r="B9" s="161" t="s">
        <v>49</v>
      </c>
      <c r="C9" s="161" t="s">
        <v>211</v>
      </c>
      <c r="D9" s="161">
        <v>64</v>
      </c>
      <c r="E9" s="161">
        <v>1</v>
      </c>
      <c r="F9" s="161">
        <v>7</v>
      </c>
      <c r="G9" s="161">
        <v>7</v>
      </c>
      <c r="H9" s="161">
        <v>3</v>
      </c>
      <c r="I9" s="161" t="s">
        <v>50</v>
      </c>
      <c r="J9" s="161">
        <v>1</v>
      </c>
      <c r="K9" s="161" t="s">
        <v>213</v>
      </c>
      <c r="L9" s="161">
        <v>11276.34</v>
      </c>
      <c r="M9" s="161">
        <v>9584.89</v>
      </c>
      <c r="N9" s="161">
        <v>11276.34</v>
      </c>
      <c r="O9" s="161">
        <v>1</v>
      </c>
      <c r="P9" s="2"/>
      <c r="Q9" s="2"/>
      <c r="R9" s="2"/>
      <c r="S9" s="2"/>
      <c r="T9" s="2"/>
      <c r="U9" s="2"/>
      <c r="V9" s="2"/>
      <c r="W9" s="2"/>
      <c r="X9" s="2"/>
      <c r="Y9" s="2"/>
      <c r="Z9" s="2"/>
    </row>
    <row r="10" spans="1:26" ht="12.75" customHeight="1" x14ac:dyDescent="0.2">
      <c r="A10" s="161">
        <v>1</v>
      </c>
      <c r="B10" s="161" t="s">
        <v>49</v>
      </c>
      <c r="C10" s="161" t="s">
        <v>211</v>
      </c>
      <c r="D10" s="161">
        <v>64</v>
      </c>
      <c r="E10" s="161">
        <v>1</v>
      </c>
      <c r="F10" s="161">
        <v>7</v>
      </c>
      <c r="G10" s="161">
        <v>7</v>
      </c>
      <c r="H10" s="161">
        <v>3</v>
      </c>
      <c r="I10" s="161" t="s">
        <v>50</v>
      </c>
      <c r="J10" s="161">
        <v>3</v>
      </c>
      <c r="K10" s="161" t="s">
        <v>214</v>
      </c>
      <c r="L10" s="161">
        <v>6697861.7199999997</v>
      </c>
      <c r="M10" s="161">
        <v>4319701.08</v>
      </c>
      <c r="N10" s="161">
        <v>2441640.9900000002</v>
      </c>
      <c r="O10" s="161">
        <v>14</v>
      </c>
      <c r="P10" s="2"/>
      <c r="Q10" s="2"/>
      <c r="R10" s="2"/>
      <c r="S10" s="2"/>
      <c r="T10" s="2"/>
      <c r="U10" s="2"/>
      <c r="V10" s="2"/>
      <c r="W10" s="2"/>
      <c r="X10" s="2"/>
      <c r="Y10" s="2"/>
      <c r="Z10" s="2"/>
    </row>
    <row r="11" spans="1:26" ht="12.75" customHeight="1" x14ac:dyDescent="0.2">
      <c r="A11" s="161">
        <v>1</v>
      </c>
      <c r="B11" s="161" t="s">
        <v>49</v>
      </c>
      <c r="C11" s="161" t="s">
        <v>211</v>
      </c>
      <c r="D11" s="161">
        <v>64</v>
      </c>
      <c r="E11" s="161">
        <v>1</v>
      </c>
      <c r="F11" s="161">
        <v>7</v>
      </c>
      <c r="G11" s="161">
        <v>7</v>
      </c>
      <c r="H11" s="161">
        <v>3</v>
      </c>
      <c r="I11" s="161" t="s">
        <v>50</v>
      </c>
      <c r="J11" s="161">
        <v>3</v>
      </c>
      <c r="K11" s="161" t="s">
        <v>212</v>
      </c>
      <c r="L11" s="161">
        <v>2096248.27</v>
      </c>
      <c r="M11" s="161">
        <v>1279741.3500000001</v>
      </c>
      <c r="N11" s="161">
        <v>289028.53000000003</v>
      </c>
      <c r="O11" s="161">
        <v>8</v>
      </c>
      <c r="P11" s="2"/>
      <c r="Q11" s="2"/>
      <c r="R11" s="2"/>
      <c r="S11" s="2"/>
      <c r="T11" s="2"/>
      <c r="U11" s="2"/>
      <c r="V11" s="2"/>
      <c r="W11" s="2"/>
      <c r="X11" s="2"/>
      <c r="Y11" s="2"/>
      <c r="Z11" s="2"/>
    </row>
    <row r="12" spans="1:26" ht="12.75" customHeight="1" x14ac:dyDescent="0.2">
      <c r="A12" s="161">
        <v>1</v>
      </c>
      <c r="B12" s="161" t="s">
        <v>49</v>
      </c>
      <c r="C12" s="161" t="s">
        <v>211</v>
      </c>
      <c r="D12" s="161">
        <v>64</v>
      </c>
      <c r="E12" s="161">
        <v>1</v>
      </c>
      <c r="F12" s="161">
        <v>7</v>
      </c>
      <c r="G12" s="161">
        <v>7</v>
      </c>
      <c r="H12" s="161">
        <v>3</v>
      </c>
      <c r="I12" s="161" t="s">
        <v>50</v>
      </c>
      <c r="J12" s="161">
        <v>3</v>
      </c>
      <c r="K12" s="161" t="s">
        <v>215</v>
      </c>
      <c r="L12" s="161">
        <v>1297436.98</v>
      </c>
      <c r="M12" s="161">
        <v>588065.87</v>
      </c>
      <c r="N12" s="161">
        <v>10548.08</v>
      </c>
      <c r="O12" s="161">
        <v>2</v>
      </c>
      <c r="P12" s="2"/>
      <c r="Q12" s="2"/>
      <c r="R12" s="2"/>
      <c r="S12" s="2"/>
      <c r="T12" s="2"/>
      <c r="U12" s="2"/>
      <c r="V12" s="2"/>
      <c r="W12" s="2"/>
      <c r="X12" s="2"/>
      <c r="Y12" s="2"/>
      <c r="Z12" s="2"/>
    </row>
    <row r="13" spans="1:26" ht="12.75" customHeight="1" x14ac:dyDescent="0.2">
      <c r="A13" s="161">
        <v>1</v>
      </c>
      <c r="B13" s="161" t="s">
        <v>49</v>
      </c>
      <c r="C13" s="161" t="s">
        <v>211</v>
      </c>
      <c r="D13" s="161">
        <v>64</v>
      </c>
      <c r="E13" s="161">
        <v>1</v>
      </c>
      <c r="F13" s="161">
        <v>7</v>
      </c>
      <c r="G13" s="161">
        <v>7</v>
      </c>
      <c r="H13" s="161">
        <v>3</v>
      </c>
      <c r="I13" s="161" t="s">
        <v>50</v>
      </c>
      <c r="J13" s="161">
        <v>3</v>
      </c>
      <c r="K13" s="161" t="s">
        <v>216</v>
      </c>
      <c r="L13" s="161">
        <v>2178073.39</v>
      </c>
      <c r="M13" s="161">
        <v>1385608.39</v>
      </c>
      <c r="N13" s="161">
        <v>1630379.71</v>
      </c>
      <c r="O13" s="161">
        <v>4</v>
      </c>
      <c r="P13" s="2"/>
      <c r="Q13" s="2"/>
      <c r="R13" s="2"/>
      <c r="S13" s="2"/>
      <c r="T13" s="2"/>
      <c r="U13" s="2"/>
      <c r="V13" s="2"/>
      <c r="W13" s="2"/>
      <c r="X13" s="2"/>
      <c r="Y13" s="2"/>
      <c r="Z13" s="2"/>
    </row>
    <row r="14" spans="1:26" ht="12.75" customHeight="1" x14ac:dyDescent="0.2">
      <c r="A14" s="161">
        <v>1</v>
      </c>
      <c r="B14" s="161" t="s">
        <v>49</v>
      </c>
      <c r="C14" s="161" t="s">
        <v>211</v>
      </c>
      <c r="D14" s="161">
        <v>64</v>
      </c>
      <c r="E14" s="161">
        <v>1</v>
      </c>
      <c r="F14" s="161">
        <v>7</v>
      </c>
      <c r="G14" s="161">
        <v>7</v>
      </c>
      <c r="H14" s="161">
        <v>3</v>
      </c>
      <c r="I14" s="161" t="s">
        <v>50</v>
      </c>
      <c r="J14" s="161">
        <v>3</v>
      </c>
      <c r="K14" s="161" t="s">
        <v>213</v>
      </c>
      <c r="L14" s="161">
        <v>769610.26</v>
      </c>
      <c r="M14" s="161">
        <v>478939.08</v>
      </c>
      <c r="N14" s="161">
        <v>759737.24</v>
      </c>
      <c r="O14" s="161">
        <v>5</v>
      </c>
      <c r="P14" s="2"/>
      <c r="Q14" s="2"/>
      <c r="R14" s="2"/>
      <c r="S14" s="2"/>
      <c r="T14" s="2"/>
      <c r="U14" s="2"/>
      <c r="V14" s="2"/>
      <c r="W14" s="2"/>
      <c r="X14" s="2"/>
      <c r="Y14" s="2"/>
      <c r="Z14" s="2"/>
    </row>
    <row r="15" spans="1:26" ht="12.75" customHeight="1" x14ac:dyDescent="0.2">
      <c r="A15" s="161">
        <v>1</v>
      </c>
      <c r="B15" s="161" t="s">
        <v>49</v>
      </c>
      <c r="C15" s="161" t="s">
        <v>211</v>
      </c>
      <c r="D15" s="161">
        <v>64</v>
      </c>
      <c r="E15" s="161">
        <v>1</v>
      </c>
      <c r="F15" s="161">
        <v>7</v>
      </c>
      <c r="G15" s="161">
        <v>7</v>
      </c>
      <c r="H15" s="161">
        <v>3</v>
      </c>
      <c r="I15" s="161" t="s">
        <v>50</v>
      </c>
      <c r="J15" s="161">
        <v>4</v>
      </c>
      <c r="K15" s="161" t="s">
        <v>214</v>
      </c>
      <c r="L15" s="161">
        <v>31244.86</v>
      </c>
      <c r="M15" s="161">
        <v>26558.13</v>
      </c>
      <c r="N15" s="161">
        <v>31244.86</v>
      </c>
      <c r="O15" s="161">
        <v>2</v>
      </c>
      <c r="P15" s="2"/>
      <c r="Q15" s="2"/>
      <c r="R15" s="2"/>
      <c r="S15" s="2"/>
      <c r="T15" s="2"/>
      <c r="U15" s="2"/>
      <c r="V15" s="2"/>
      <c r="W15" s="2"/>
      <c r="X15" s="2"/>
      <c r="Y15" s="2"/>
      <c r="Z15" s="2"/>
    </row>
    <row r="16" spans="1:26" ht="12.75" customHeight="1" x14ac:dyDescent="0.2">
      <c r="A16" s="161">
        <v>1</v>
      </c>
      <c r="B16" s="161" t="s">
        <v>49</v>
      </c>
      <c r="C16" s="161" t="s">
        <v>211</v>
      </c>
      <c r="D16" s="161">
        <v>64</v>
      </c>
      <c r="E16" s="161">
        <v>1</v>
      </c>
      <c r="F16" s="161">
        <v>7</v>
      </c>
      <c r="G16" s="161">
        <v>7</v>
      </c>
      <c r="H16" s="161">
        <v>3</v>
      </c>
      <c r="I16" s="161" t="s">
        <v>50</v>
      </c>
      <c r="J16" s="161">
        <v>4</v>
      </c>
      <c r="K16" s="161" t="s">
        <v>212</v>
      </c>
      <c r="L16" s="161">
        <v>307515.21000000002</v>
      </c>
      <c r="M16" s="161">
        <v>187093.29</v>
      </c>
      <c r="N16" s="161">
        <v>22552.68</v>
      </c>
      <c r="O16" s="161">
        <v>2</v>
      </c>
      <c r="P16" s="2"/>
      <c r="Q16" s="2"/>
      <c r="R16" s="2"/>
      <c r="S16" s="2"/>
      <c r="T16" s="2"/>
      <c r="U16" s="2"/>
      <c r="V16" s="2"/>
      <c r="W16" s="2"/>
      <c r="X16" s="2"/>
      <c r="Y16" s="2"/>
      <c r="Z16" s="2"/>
    </row>
    <row r="17" spans="1:26" ht="12.75" customHeight="1" x14ac:dyDescent="0.2">
      <c r="A17" s="161">
        <v>1</v>
      </c>
      <c r="B17" s="161" t="s">
        <v>49</v>
      </c>
      <c r="C17" s="161" t="s">
        <v>211</v>
      </c>
      <c r="D17" s="161">
        <v>64</v>
      </c>
      <c r="E17" s="161">
        <v>1</v>
      </c>
      <c r="F17" s="161">
        <v>7</v>
      </c>
      <c r="G17" s="161">
        <v>7</v>
      </c>
      <c r="H17" s="161">
        <v>3</v>
      </c>
      <c r="I17" s="161" t="s">
        <v>50</v>
      </c>
      <c r="J17" s="161">
        <v>4</v>
      </c>
      <c r="K17" s="161" t="s">
        <v>216</v>
      </c>
      <c r="L17" s="161">
        <v>22435.22</v>
      </c>
      <c r="M17" s="161">
        <v>19069.939999999999</v>
      </c>
      <c r="N17" s="161">
        <v>22435.22</v>
      </c>
      <c r="O17" s="161">
        <v>2</v>
      </c>
      <c r="P17" s="2"/>
      <c r="Q17" s="2"/>
      <c r="R17" s="2"/>
      <c r="S17" s="2"/>
      <c r="T17" s="2"/>
      <c r="U17" s="2"/>
      <c r="V17" s="2"/>
      <c r="W17" s="2"/>
      <c r="X17" s="2"/>
      <c r="Y17" s="2"/>
      <c r="Z17" s="2"/>
    </row>
    <row r="18" spans="1:26" ht="12.75" customHeight="1" x14ac:dyDescent="0.2">
      <c r="A18" s="161">
        <v>1</v>
      </c>
      <c r="B18" s="161" t="s">
        <v>49</v>
      </c>
      <c r="C18" s="161" t="s">
        <v>211</v>
      </c>
      <c r="D18" s="161">
        <v>64</v>
      </c>
      <c r="E18" s="161">
        <v>1</v>
      </c>
      <c r="F18" s="161">
        <v>7</v>
      </c>
      <c r="G18" s="161">
        <v>7</v>
      </c>
      <c r="H18" s="161">
        <v>3</v>
      </c>
      <c r="I18" s="161" t="s">
        <v>50</v>
      </c>
      <c r="J18" s="161">
        <v>4</v>
      </c>
      <c r="K18" s="161" t="s">
        <v>213</v>
      </c>
      <c r="L18" s="161">
        <v>1075481.01</v>
      </c>
      <c r="M18" s="161">
        <v>750499.21</v>
      </c>
      <c r="N18" s="161">
        <v>38527.5</v>
      </c>
      <c r="O18" s="161">
        <v>4</v>
      </c>
      <c r="P18" s="2"/>
      <c r="Q18" s="2"/>
      <c r="R18" s="2"/>
      <c r="S18" s="2"/>
      <c r="T18" s="2"/>
      <c r="U18" s="2"/>
      <c r="V18" s="2"/>
      <c r="W18" s="2"/>
      <c r="X18" s="2"/>
      <c r="Y18" s="2"/>
      <c r="Z18" s="2"/>
    </row>
    <row r="19" spans="1:26" ht="12.75" customHeight="1" x14ac:dyDescent="0.2">
      <c r="A19" s="161">
        <v>1</v>
      </c>
      <c r="B19" s="161" t="s">
        <v>49</v>
      </c>
      <c r="C19" s="161" t="s">
        <v>211</v>
      </c>
      <c r="D19" s="161">
        <v>64</v>
      </c>
      <c r="E19" s="161">
        <v>1</v>
      </c>
      <c r="F19" s="161">
        <v>7</v>
      </c>
      <c r="G19" s="161">
        <v>7</v>
      </c>
      <c r="H19" s="161">
        <v>3</v>
      </c>
      <c r="I19" s="161" t="s">
        <v>50</v>
      </c>
      <c r="J19" s="161">
        <v>5</v>
      </c>
      <c r="K19" s="161" t="s">
        <v>214</v>
      </c>
      <c r="L19" s="161">
        <v>1505626.42</v>
      </c>
      <c r="M19" s="161">
        <v>903375.85</v>
      </c>
      <c r="N19" s="161">
        <v>1390967.13</v>
      </c>
      <c r="O19" s="161">
        <v>1</v>
      </c>
      <c r="P19" s="2"/>
      <c r="Q19" s="2"/>
      <c r="R19" s="2"/>
      <c r="S19" s="2"/>
      <c r="T19" s="2"/>
      <c r="U19" s="2"/>
      <c r="V19" s="2"/>
      <c r="W19" s="2"/>
      <c r="X19" s="2"/>
      <c r="Y19" s="2"/>
      <c r="Z19" s="2"/>
    </row>
    <row r="20" spans="1:26" ht="12.75" customHeight="1" x14ac:dyDescent="0.2">
      <c r="A20" s="161">
        <v>1</v>
      </c>
      <c r="B20" s="161" t="s">
        <v>49</v>
      </c>
      <c r="C20" s="161" t="s">
        <v>211</v>
      </c>
      <c r="D20" s="161">
        <v>64</v>
      </c>
      <c r="E20" s="161">
        <v>1</v>
      </c>
      <c r="F20" s="161">
        <v>7</v>
      </c>
      <c r="G20" s="161">
        <v>7</v>
      </c>
      <c r="H20" s="161">
        <v>3</v>
      </c>
      <c r="I20" s="161" t="s">
        <v>50</v>
      </c>
      <c r="J20" s="161">
        <v>5</v>
      </c>
      <c r="K20" s="161" t="s">
        <v>212</v>
      </c>
      <c r="L20" s="161">
        <v>3515423.91</v>
      </c>
      <c r="M20" s="161">
        <v>2305662.36</v>
      </c>
      <c r="N20" s="161">
        <v>3453734.85</v>
      </c>
      <c r="O20" s="161">
        <v>3</v>
      </c>
      <c r="P20" s="2"/>
      <c r="Q20" s="2"/>
      <c r="R20" s="2"/>
      <c r="S20" s="2"/>
      <c r="T20" s="2"/>
      <c r="U20" s="2"/>
      <c r="V20" s="2"/>
      <c r="W20" s="2"/>
      <c r="X20" s="2"/>
      <c r="Y20" s="2"/>
      <c r="Z20" s="2"/>
    </row>
    <row r="21" spans="1:26" ht="12.75" customHeight="1" x14ac:dyDescent="0.2">
      <c r="A21" s="161">
        <v>1</v>
      </c>
      <c r="B21" s="161" t="s">
        <v>49</v>
      </c>
      <c r="C21" s="161" t="s">
        <v>211</v>
      </c>
      <c r="D21" s="161">
        <v>64</v>
      </c>
      <c r="E21" s="161">
        <v>1</v>
      </c>
      <c r="F21" s="161">
        <v>7</v>
      </c>
      <c r="G21" s="161">
        <v>7</v>
      </c>
      <c r="H21" s="161">
        <v>3</v>
      </c>
      <c r="I21" s="161" t="s">
        <v>50</v>
      </c>
      <c r="J21" s="161">
        <v>5</v>
      </c>
      <c r="K21" s="161" t="s">
        <v>213</v>
      </c>
      <c r="L21" s="161">
        <v>30305.17</v>
      </c>
      <c r="M21" s="161">
        <v>25759.39</v>
      </c>
      <c r="N21" s="161">
        <v>13390.65</v>
      </c>
      <c r="O21" s="161">
        <v>2</v>
      </c>
      <c r="P21" s="2"/>
      <c r="Q21" s="2"/>
      <c r="R21" s="2"/>
      <c r="S21" s="2"/>
      <c r="T21" s="2"/>
      <c r="U21" s="2"/>
      <c r="V21" s="2"/>
      <c r="W21" s="2"/>
      <c r="X21" s="2"/>
      <c r="Y21" s="2"/>
      <c r="Z21" s="2"/>
    </row>
    <row r="22" spans="1:26" ht="12.75" customHeight="1" x14ac:dyDescent="0.2">
      <c r="A22" s="161">
        <v>1</v>
      </c>
      <c r="B22" s="161" t="s">
        <v>49</v>
      </c>
      <c r="C22" s="161" t="s">
        <v>211</v>
      </c>
      <c r="D22" s="161">
        <v>64</v>
      </c>
      <c r="E22" s="161">
        <v>1</v>
      </c>
      <c r="F22" s="161">
        <v>7</v>
      </c>
      <c r="G22" s="161">
        <v>7</v>
      </c>
      <c r="H22" s="161">
        <v>3</v>
      </c>
      <c r="I22" s="161" t="s">
        <v>50</v>
      </c>
      <c r="J22" s="161">
        <v>6</v>
      </c>
      <c r="K22" s="161" t="s">
        <v>212</v>
      </c>
      <c r="L22" s="161">
        <v>660770.07999999996</v>
      </c>
      <c r="M22" s="161">
        <v>408402.05</v>
      </c>
      <c r="N22" s="161">
        <v>586804.35</v>
      </c>
      <c r="O22" s="161">
        <v>5</v>
      </c>
      <c r="P22" s="2"/>
      <c r="Q22" s="2"/>
      <c r="R22" s="2"/>
      <c r="S22" s="2"/>
      <c r="T22" s="2"/>
      <c r="U22" s="2"/>
      <c r="V22" s="2"/>
      <c r="W22" s="2"/>
      <c r="X22" s="2"/>
      <c r="Y22" s="2"/>
      <c r="Z22" s="2"/>
    </row>
    <row r="23" spans="1:26" ht="12.75" customHeight="1" x14ac:dyDescent="0.2">
      <c r="A23" s="161">
        <v>1</v>
      </c>
      <c r="B23" s="161" t="s">
        <v>49</v>
      </c>
      <c r="C23" s="161" t="s">
        <v>211</v>
      </c>
      <c r="D23" s="161">
        <v>64</v>
      </c>
      <c r="E23" s="161">
        <v>1</v>
      </c>
      <c r="F23" s="161">
        <v>7</v>
      </c>
      <c r="G23" s="161">
        <v>7</v>
      </c>
      <c r="H23" s="161">
        <v>3</v>
      </c>
      <c r="I23" s="161" t="s">
        <v>50</v>
      </c>
      <c r="J23" s="161">
        <v>6</v>
      </c>
      <c r="K23" s="161" t="s">
        <v>216</v>
      </c>
      <c r="L23" s="161">
        <v>887679.66</v>
      </c>
      <c r="M23" s="161">
        <v>599247.12</v>
      </c>
      <c r="N23" s="161">
        <v>26710.83</v>
      </c>
      <c r="O23" s="161">
        <v>4</v>
      </c>
      <c r="P23" s="2"/>
      <c r="Q23" s="2"/>
      <c r="R23" s="2"/>
      <c r="S23" s="2"/>
      <c r="T23" s="2"/>
      <c r="U23" s="2"/>
      <c r="V23" s="2"/>
      <c r="W23" s="2"/>
      <c r="X23" s="2"/>
      <c r="Y23" s="2"/>
      <c r="Z23" s="2"/>
    </row>
    <row r="24" spans="1:26" ht="12.75" customHeight="1" x14ac:dyDescent="0.2">
      <c r="A24" s="161">
        <v>1</v>
      </c>
      <c r="B24" s="161" t="s">
        <v>49</v>
      </c>
      <c r="C24" s="161" t="s">
        <v>211</v>
      </c>
      <c r="D24" s="161">
        <v>64</v>
      </c>
      <c r="E24" s="161">
        <v>1</v>
      </c>
      <c r="F24" s="161">
        <v>7</v>
      </c>
      <c r="G24" s="161">
        <v>7</v>
      </c>
      <c r="H24" s="161">
        <v>3</v>
      </c>
      <c r="I24" s="161" t="s">
        <v>50</v>
      </c>
      <c r="J24" s="161">
        <v>6</v>
      </c>
      <c r="K24" s="161" t="s">
        <v>213</v>
      </c>
      <c r="L24" s="161">
        <v>15152.58</v>
      </c>
      <c r="M24" s="161">
        <v>12879.7</v>
      </c>
      <c r="N24" s="161">
        <v>15152.58</v>
      </c>
      <c r="O24" s="161">
        <v>1</v>
      </c>
      <c r="P24" s="2"/>
      <c r="Q24" s="2"/>
      <c r="R24" s="2"/>
      <c r="S24" s="2"/>
      <c r="T24" s="2"/>
      <c r="U24" s="2"/>
      <c r="V24" s="2"/>
      <c r="W24" s="2"/>
      <c r="X24" s="2"/>
      <c r="Y24" s="2"/>
      <c r="Z24" s="2"/>
    </row>
    <row r="25" spans="1:26" ht="12.75" customHeight="1" x14ac:dyDescent="0.2">
      <c r="A25" s="161">
        <v>1</v>
      </c>
      <c r="B25" s="161" t="s">
        <v>49</v>
      </c>
      <c r="C25" s="161" t="s">
        <v>211</v>
      </c>
      <c r="D25" s="161">
        <v>64</v>
      </c>
      <c r="E25" s="161">
        <v>1</v>
      </c>
      <c r="F25" s="161">
        <v>7</v>
      </c>
      <c r="G25" s="161">
        <v>7</v>
      </c>
      <c r="H25" s="161">
        <v>3</v>
      </c>
      <c r="I25" s="161" t="s">
        <v>50</v>
      </c>
      <c r="J25" s="161">
        <v>7</v>
      </c>
      <c r="K25" s="161" t="s">
        <v>214</v>
      </c>
      <c r="L25" s="161">
        <v>55281320.740000002</v>
      </c>
      <c r="M25" s="161">
        <v>35742342.380000003</v>
      </c>
      <c r="N25" s="161">
        <v>30007073.52</v>
      </c>
      <c r="O25" s="161">
        <v>97</v>
      </c>
      <c r="P25" s="2"/>
      <c r="Q25" s="2"/>
      <c r="R25" s="2"/>
      <c r="S25" s="2"/>
      <c r="T25" s="2"/>
      <c r="U25" s="2"/>
      <c r="V25" s="2"/>
      <c r="W25" s="2"/>
      <c r="X25" s="2"/>
      <c r="Y25" s="2"/>
      <c r="Z25" s="2"/>
    </row>
    <row r="26" spans="1:26" ht="12.75" customHeight="1" x14ac:dyDescent="0.2">
      <c r="A26" s="161">
        <v>1</v>
      </c>
      <c r="B26" s="161" t="s">
        <v>49</v>
      </c>
      <c r="C26" s="161" t="s">
        <v>211</v>
      </c>
      <c r="D26" s="161">
        <v>64</v>
      </c>
      <c r="E26" s="161">
        <v>1</v>
      </c>
      <c r="F26" s="161">
        <v>7</v>
      </c>
      <c r="G26" s="161">
        <v>7</v>
      </c>
      <c r="H26" s="161">
        <v>3</v>
      </c>
      <c r="I26" s="161" t="s">
        <v>50</v>
      </c>
      <c r="J26" s="161">
        <v>7</v>
      </c>
      <c r="K26" s="161" t="s">
        <v>212</v>
      </c>
      <c r="L26" s="161">
        <v>85529850.989999995</v>
      </c>
      <c r="M26" s="161">
        <v>53784090.850000001</v>
      </c>
      <c r="N26" s="161">
        <v>37127312.219999999</v>
      </c>
      <c r="O26" s="161">
        <v>145</v>
      </c>
      <c r="P26" s="2"/>
      <c r="Q26" s="2"/>
      <c r="R26" s="2"/>
      <c r="S26" s="2"/>
      <c r="T26" s="2"/>
      <c r="U26" s="2"/>
      <c r="V26" s="2"/>
      <c r="W26" s="2"/>
      <c r="X26" s="2"/>
      <c r="Y26" s="2"/>
      <c r="Z26" s="2"/>
    </row>
    <row r="27" spans="1:26" ht="12.75" customHeight="1" x14ac:dyDescent="0.2">
      <c r="A27" s="161">
        <v>1</v>
      </c>
      <c r="B27" s="161" t="s">
        <v>49</v>
      </c>
      <c r="C27" s="161" t="s">
        <v>211</v>
      </c>
      <c r="D27" s="161">
        <v>64</v>
      </c>
      <c r="E27" s="161">
        <v>1</v>
      </c>
      <c r="F27" s="161">
        <v>7</v>
      </c>
      <c r="G27" s="161">
        <v>7</v>
      </c>
      <c r="H27" s="161">
        <v>3</v>
      </c>
      <c r="I27" s="161" t="s">
        <v>50</v>
      </c>
      <c r="J27" s="161">
        <v>7</v>
      </c>
      <c r="K27" s="161" t="s">
        <v>215</v>
      </c>
      <c r="L27" s="161">
        <v>21239556.079999998</v>
      </c>
      <c r="M27" s="161">
        <v>10121609.49</v>
      </c>
      <c r="N27" s="161">
        <v>9299913.8499999996</v>
      </c>
      <c r="O27" s="161">
        <v>26</v>
      </c>
      <c r="P27" s="2"/>
      <c r="Q27" s="2"/>
      <c r="R27" s="2"/>
      <c r="S27" s="2"/>
      <c r="T27" s="2"/>
      <c r="U27" s="2"/>
      <c r="V27" s="2"/>
      <c r="W27" s="2"/>
      <c r="X27" s="2"/>
      <c r="Y27" s="2"/>
      <c r="Z27" s="2"/>
    </row>
    <row r="28" spans="1:26" ht="12.75" customHeight="1" x14ac:dyDescent="0.2">
      <c r="A28" s="161">
        <v>1</v>
      </c>
      <c r="B28" s="161" t="s">
        <v>49</v>
      </c>
      <c r="C28" s="161" t="s">
        <v>211</v>
      </c>
      <c r="D28" s="161">
        <v>64</v>
      </c>
      <c r="E28" s="161">
        <v>1</v>
      </c>
      <c r="F28" s="161">
        <v>7</v>
      </c>
      <c r="G28" s="161">
        <v>7</v>
      </c>
      <c r="H28" s="161">
        <v>3</v>
      </c>
      <c r="I28" s="161" t="s">
        <v>50</v>
      </c>
      <c r="J28" s="161">
        <v>7</v>
      </c>
      <c r="K28" s="161" t="s">
        <v>216</v>
      </c>
      <c r="L28" s="161">
        <v>37159818.359999999</v>
      </c>
      <c r="M28" s="161">
        <v>23405410.949999999</v>
      </c>
      <c r="N28" s="161">
        <v>18042997.600000001</v>
      </c>
      <c r="O28" s="161">
        <v>60</v>
      </c>
      <c r="P28" s="2"/>
      <c r="Q28" s="2"/>
      <c r="R28" s="2"/>
      <c r="S28" s="2"/>
      <c r="T28" s="2"/>
      <c r="U28" s="2"/>
      <c r="V28" s="2"/>
      <c r="W28" s="2"/>
      <c r="X28" s="2"/>
      <c r="Y28" s="2"/>
      <c r="Z28" s="2"/>
    </row>
    <row r="29" spans="1:26" ht="12.75" customHeight="1" x14ac:dyDescent="0.2">
      <c r="A29" s="161">
        <v>1</v>
      </c>
      <c r="B29" s="161" t="s">
        <v>49</v>
      </c>
      <c r="C29" s="161" t="s">
        <v>211</v>
      </c>
      <c r="D29" s="161">
        <v>64</v>
      </c>
      <c r="E29" s="161">
        <v>1</v>
      </c>
      <c r="F29" s="161">
        <v>7</v>
      </c>
      <c r="G29" s="161">
        <v>7</v>
      </c>
      <c r="H29" s="161">
        <v>3</v>
      </c>
      <c r="I29" s="161" t="s">
        <v>50</v>
      </c>
      <c r="J29" s="161">
        <v>7</v>
      </c>
      <c r="K29" s="161" t="s">
        <v>213</v>
      </c>
      <c r="L29" s="161">
        <v>29728917.41</v>
      </c>
      <c r="M29" s="161">
        <v>18956316.940000001</v>
      </c>
      <c r="N29" s="161">
        <v>16653883.65</v>
      </c>
      <c r="O29" s="161">
        <v>57</v>
      </c>
      <c r="P29" s="2"/>
      <c r="Q29" s="2"/>
      <c r="R29" s="2"/>
      <c r="S29" s="2"/>
      <c r="T29" s="2"/>
      <c r="U29" s="2"/>
      <c r="V29" s="2"/>
      <c r="W29" s="2"/>
      <c r="X29" s="2"/>
      <c r="Y29" s="2"/>
      <c r="Z29" s="2"/>
    </row>
    <row r="30" spans="1:26" ht="12.75" customHeight="1" x14ac:dyDescent="0.2">
      <c r="A30" s="161">
        <v>1</v>
      </c>
      <c r="B30" s="161" t="s">
        <v>49</v>
      </c>
      <c r="C30" s="161" t="s">
        <v>211</v>
      </c>
      <c r="D30" s="161">
        <v>64</v>
      </c>
      <c r="E30" s="161">
        <v>1</v>
      </c>
      <c r="F30" s="161">
        <v>7</v>
      </c>
      <c r="G30" s="161">
        <v>7</v>
      </c>
      <c r="H30" s="161">
        <v>3</v>
      </c>
      <c r="I30" s="161" t="s">
        <v>50</v>
      </c>
      <c r="J30" s="161">
        <v>8</v>
      </c>
      <c r="K30" s="161" t="s">
        <v>214</v>
      </c>
      <c r="L30" s="161">
        <v>7856250.1500000004</v>
      </c>
      <c r="M30" s="161">
        <v>4727305.1900000004</v>
      </c>
      <c r="N30" s="161">
        <v>7810248.46</v>
      </c>
      <c r="O30" s="161">
        <v>6</v>
      </c>
      <c r="P30" s="2"/>
      <c r="Q30" s="2"/>
      <c r="R30" s="2"/>
      <c r="S30" s="2"/>
      <c r="T30" s="2"/>
      <c r="U30" s="2"/>
      <c r="V30" s="2"/>
      <c r="W30" s="2"/>
      <c r="X30" s="2"/>
      <c r="Y30" s="2"/>
      <c r="Z30" s="2"/>
    </row>
    <row r="31" spans="1:26" ht="12.75" customHeight="1" x14ac:dyDescent="0.2">
      <c r="A31" s="161">
        <v>1</v>
      </c>
      <c r="B31" s="161" t="s">
        <v>49</v>
      </c>
      <c r="C31" s="161" t="s">
        <v>211</v>
      </c>
      <c r="D31" s="161">
        <v>64</v>
      </c>
      <c r="E31" s="161">
        <v>1</v>
      </c>
      <c r="F31" s="161">
        <v>7</v>
      </c>
      <c r="G31" s="161">
        <v>7</v>
      </c>
      <c r="H31" s="161">
        <v>3</v>
      </c>
      <c r="I31" s="161" t="s">
        <v>50</v>
      </c>
      <c r="J31" s="161">
        <v>8</v>
      </c>
      <c r="K31" s="161" t="s">
        <v>212</v>
      </c>
      <c r="L31" s="161">
        <v>21901047.100000001</v>
      </c>
      <c r="M31" s="161">
        <v>13637571.560000001</v>
      </c>
      <c r="N31" s="161">
        <v>12549024</v>
      </c>
      <c r="O31" s="161">
        <v>37</v>
      </c>
      <c r="P31" s="2"/>
      <c r="Q31" s="2"/>
      <c r="R31" s="2"/>
      <c r="S31" s="2"/>
      <c r="T31" s="2"/>
      <c r="U31" s="2"/>
      <c r="V31" s="2"/>
      <c r="W31" s="2"/>
      <c r="X31" s="2"/>
      <c r="Y31" s="2"/>
      <c r="Z31" s="2"/>
    </row>
    <row r="32" spans="1:26" ht="12.75" customHeight="1" x14ac:dyDescent="0.2">
      <c r="A32" s="161">
        <v>1</v>
      </c>
      <c r="B32" s="161" t="s">
        <v>49</v>
      </c>
      <c r="C32" s="161" t="s">
        <v>211</v>
      </c>
      <c r="D32" s="161">
        <v>64</v>
      </c>
      <c r="E32" s="161">
        <v>1</v>
      </c>
      <c r="F32" s="161">
        <v>7</v>
      </c>
      <c r="G32" s="161">
        <v>7</v>
      </c>
      <c r="H32" s="161">
        <v>3</v>
      </c>
      <c r="I32" s="161" t="s">
        <v>50</v>
      </c>
      <c r="J32" s="161">
        <v>8</v>
      </c>
      <c r="K32" s="161" t="s">
        <v>215</v>
      </c>
      <c r="L32" s="161">
        <v>3794265.51</v>
      </c>
      <c r="M32" s="161">
        <v>1861509.5</v>
      </c>
      <c r="N32" s="161">
        <v>2322548.71</v>
      </c>
      <c r="O32" s="161">
        <v>8</v>
      </c>
      <c r="P32" s="2"/>
      <c r="Q32" s="2"/>
      <c r="R32" s="2"/>
      <c r="S32" s="2"/>
      <c r="T32" s="2"/>
      <c r="U32" s="2"/>
      <c r="V32" s="2"/>
      <c r="W32" s="2"/>
      <c r="X32" s="2"/>
      <c r="Y32" s="2"/>
      <c r="Z32" s="2"/>
    </row>
    <row r="33" spans="1:26" ht="12.75" customHeight="1" x14ac:dyDescent="0.2">
      <c r="A33" s="161">
        <v>1</v>
      </c>
      <c r="B33" s="161" t="s">
        <v>49</v>
      </c>
      <c r="C33" s="161" t="s">
        <v>211</v>
      </c>
      <c r="D33" s="161">
        <v>64</v>
      </c>
      <c r="E33" s="161">
        <v>1</v>
      </c>
      <c r="F33" s="161">
        <v>7</v>
      </c>
      <c r="G33" s="161">
        <v>7</v>
      </c>
      <c r="H33" s="161">
        <v>3</v>
      </c>
      <c r="I33" s="161" t="s">
        <v>50</v>
      </c>
      <c r="J33" s="161">
        <v>8</v>
      </c>
      <c r="K33" s="161" t="s">
        <v>216</v>
      </c>
      <c r="L33" s="161">
        <v>11232006.310000001</v>
      </c>
      <c r="M33" s="161">
        <v>7175412.5899999999</v>
      </c>
      <c r="N33" s="161">
        <v>5012684.93</v>
      </c>
      <c r="O33" s="161">
        <v>12</v>
      </c>
      <c r="P33" s="2"/>
      <c r="Q33" s="2"/>
      <c r="R33" s="2"/>
      <c r="S33" s="2"/>
      <c r="T33" s="2"/>
      <c r="U33" s="2"/>
      <c r="V33" s="2"/>
      <c r="W33" s="2"/>
      <c r="X33" s="2"/>
      <c r="Y33" s="2"/>
      <c r="Z33" s="2"/>
    </row>
    <row r="34" spans="1:26" ht="12.75" customHeight="1" x14ac:dyDescent="0.2">
      <c r="A34" s="161">
        <v>1</v>
      </c>
      <c r="B34" s="161" t="s">
        <v>49</v>
      </c>
      <c r="C34" s="161" t="s">
        <v>211</v>
      </c>
      <c r="D34" s="161">
        <v>64</v>
      </c>
      <c r="E34" s="161">
        <v>1</v>
      </c>
      <c r="F34" s="161">
        <v>7</v>
      </c>
      <c r="G34" s="161">
        <v>7</v>
      </c>
      <c r="H34" s="161">
        <v>3</v>
      </c>
      <c r="I34" s="161" t="s">
        <v>50</v>
      </c>
      <c r="J34" s="161">
        <v>8</v>
      </c>
      <c r="K34" s="161" t="s">
        <v>213</v>
      </c>
      <c r="L34" s="161">
        <v>7114290.4100000001</v>
      </c>
      <c r="M34" s="161">
        <v>4047178.56</v>
      </c>
      <c r="N34" s="161">
        <v>5926443.8099999996</v>
      </c>
      <c r="O34" s="161">
        <v>7</v>
      </c>
      <c r="P34" s="2"/>
      <c r="Q34" s="2"/>
      <c r="R34" s="2"/>
      <c r="S34" s="2"/>
      <c r="T34" s="2"/>
      <c r="U34" s="2"/>
      <c r="V34" s="2"/>
      <c r="W34" s="2"/>
      <c r="X34" s="2"/>
      <c r="Y34" s="2"/>
      <c r="Z34" s="2"/>
    </row>
    <row r="35" spans="1:26" ht="12.75" customHeight="1" x14ac:dyDescent="0.2">
      <c r="A35" s="161">
        <v>1</v>
      </c>
      <c r="B35" s="161" t="s">
        <v>49</v>
      </c>
      <c r="C35" s="161" t="s">
        <v>211</v>
      </c>
      <c r="D35" s="161">
        <v>64</v>
      </c>
      <c r="E35" s="161">
        <v>1</v>
      </c>
      <c r="F35" s="161">
        <v>7</v>
      </c>
      <c r="G35" s="161">
        <v>7</v>
      </c>
      <c r="H35" s="161">
        <v>3</v>
      </c>
      <c r="I35" s="161" t="s">
        <v>50</v>
      </c>
      <c r="J35" s="161">
        <v>9</v>
      </c>
      <c r="K35" s="161" t="s">
        <v>215</v>
      </c>
      <c r="L35" s="161">
        <v>2917518.27</v>
      </c>
      <c r="M35" s="161">
        <v>1610907.51</v>
      </c>
      <c r="N35" s="161">
        <v>2896610.05</v>
      </c>
      <c r="O35" s="161">
        <v>2</v>
      </c>
      <c r="P35" s="2"/>
      <c r="Q35" s="2"/>
      <c r="R35" s="2"/>
      <c r="S35" s="2"/>
      <c r="T35" s="2"/>
      <c r="U35" s="2"/>
      <c r="V35" s="2"/>
      <c r="W35" s="2"/>
      <c r="X35" s="2"/>
      <c r="Y35" s="2"/>
      <c r="Z35" s="2"/>
    </row>
    <row r="36" spans="1:26" ht="12.75" customHeight="1" x14ac:dyDescent="0.2">
      <c r="A36" s="161">
        <v>1</v>
      </c>
      <c r="B36" s="161" t="s">
        <v>49</v>
      </c>
      <c r="C36" s="161" t="s">
        <v>211</v>
      </c>
      <c r="D36" s="161">
        <v>64</v>
      </c>
      <c r="E36" s="161">
        <v>1</v>
      </c>
      <c r="F36" s="161">
        <v>7</v>
      </c>
      <c r="G36" s="161">
        <v>7</v>
      </c>
      <c r="H36" s="161">
        <v>3</v>
      </c>
      <c r="I36" s="161" t="s">
        <v>50</v>
      </c>
      <c r="J36" s="161">
        <v>10</v>
      </c>
      <c r="K36" s="161" t="s">
        <v>212</v>
      </c>
      <c r="L36" s="161">
        <v>12803.35</v>
      </c>
      <c r="M36" s="161">
        <v>10882.84</v>
      </c>
      <c r="N36" s="161">
        <v>0</v>
      </c>
      <c r="O36" s="161">
        <v>1</v>
      </c>
      <c r="P36" s="2"/>
      <c r="Q36" s="2"/>
      <c r="R36" s="2"/>
      <c r="S36" s="2"/>
      <c r="T36" s="2"/>
      <c r="U36" s="2"/>
      <c r="V36" s="2"/>
      <c r="W36" s="2"/>
      <c r="X36" s="2"/>
      <c r="Y36" s="2"/>
      <c r="Z36" s="2"/>
    </row>
    <row r="37" spans="1:26" ht="12.75" customHeight="1" x14ac:dyDescent="0.2">
      <c r="A37" s="161">
        <v>1</v>
      </c>
      <c r="B37" s="161" t="s">
        <v>49</v>
      </c>
      <c r="C37" s="161" t="s">
        <v>211</v>
      </c>
      <c r="D37" s="161">
        <v>64</v>
      </c>
      <c r="E37" s="161">
        <v>1</v>
      </c>
      <c r="F37" s="161">
        <v>7</v>
      </c>
      <c r="G37" s="161">
        <v>7</v>
      </c>
      <c r="H37" s="161">
        <v>3</v>
      </c>
      <c r="I37" s="161" t="s">
        <v>50</v>
      </c>
      <c r="J37" s="161">
        <v>10</v>
      </c>
      <c r="K37" s="161" t="s">
        <v>215</v>
      </c>
      <c r="L37" s="161">
        <v>1062560.2</v>
      </c>
      <c r="M37" s="161">
        <v>590140.25</v>
      </c>
      <c r="N37" s="161">
        <v>40876.74</v>
      </c>
      <c r="O37" s="161">
        <v>3</v>
      </c>
      <c r="P37" s="2"/>
      <c r="Q37" s="2"/>
      <c r="R37" s="2"/>
      <c r="S37" s="2"/>
      <c r="T37" s="2"/>
      <c r="U37" s="2"/>
      <c r="V37" s="2"/>
      <c r="W37" s="2"/>
      <c r="X37" s="2"/>
      <c r="Y37" s="2"/>
      <c r="Z37" s="2"/>
    </row>
    <row r="38" spans="1:26" ht="12.75" customHeight="1" x14ac:dyDescent="0.2">
      <c r="A38" s="161">
        <v>1</v>
      </c>
      <c r="B38" s="161" t="s">
        <v>49</v>
      </c>
      <c r="C38" s="161" t="s">
        <v>211</v>
      </c>
      <c r="D38" s="161">
        <v>64</v>
      </c>
      <c r="E38" s="161">
        <v>1</v>
      </c>
      <c r="F38" s="161">
        <v>7</v>
      </c>
      <c r="G38" s="161">
        <v>7</v>
      </c>
      <c r="H38" s="161">
        <v>3</v>
      </c>
      <c r="I38" s="161" t="s">
        <v>50</v>
      </c>
      <c r="J38" s="161">
        <v>10</v>
      </c>
      <c r="K38" s="161" t="s">
        <v>216</v>
      </c>
      <c r="L38" s="161">
        <v>420748.47</v>
      </c>
      <c r="M38" s="161">
        <v>309239.55</v>
      </c>
      <c r="N38" s="161">
        <v>86945.29</v>
      </c>
      <c r="O38" s="161">
        <v>3</v>
      </c>
      <c r="P38" s="2"/>
      <c r="Q38" s="2"/>
      <c r="R38" s="2"/>
      <c r="S38" s="2"/>
      <c r="T38" s="2"/>
      <c r="U38" s="2"/>
      <c r="V38" s="2"/>
      <c r="W38" s="2"/>
      <c r="X38" s="2"/>
      <c r="Y38" s="2"/>
      <c r="Z38" s="2"/>
    </row>
    <row r="39" spans="1:26" ht="12.75" customHeight="1" x14ac:dyDescent="0.2">
      <c r="A39" s="161">
        <v>1</v>
      </c>
      <c r="B39" s="161" t="s">
        <v>49</v>
      </c>
      <c r="C39" s="161" t="s">
        <v>211</v>
      </c>
      <c r="D39" s="161">
        <v>64</v>
      </c>
      <c r="E39" s="161">
        <v>1</v>
      </c>
      <c r="F39" s="161">
        <v>7</v>
      </c>
      <c r="G39" s="161">
        <v>7</v>
      </c>
      <c r="H39" s="161">
        <v>3</v>
      </c>
      <c r="I39" s="161" t="s">
        <v>50</v>
      </c>
      <c r="J39" s="161">
        <v>11</v>
      </c>
      <c r="K39" s="161" t="s">
        <v>214</v>
      </c>
      <c r="L39" s="161">
        <v>456456.88</v>
      </c>
      <c r="M39" s="161">
        <v>319519.82</v>
      </c>
      <c r="N39" s="161">
        <v>456456.88</v>
      </c>
      <c r="O39" s="161">
        <v>1</v>
      </c>
      <c r="P39" s="2"/>
      <c r="Q39" s="2"/>
      <c r="R39" s="2"/>
      <c r="S39" s="2"/>
      <c r="T39" s="2"/>
      <c r="U39" s="2"/>
      <c r="V39" s="2"/>
      <c r="W39" s="2"/>
      <c r="X39" s="2"/>
      <c r="Y39" s="2"/>
      <c r="Z39" s="2"/>
    </row>
    <row r="40" spans="1:26" ht="12.75" customHeight="1" x14ac:dyDescent="0.2">
      <c r="A40" s="161">
        <v>1</v>
      </c>
      <c r="B40" s="161" t="s">
        <v>49</v>
      </c>
      <c r="C40" s="161" t="s">
        <v>211</v>
      </c>
      <c r="D40" s="161">
        <v>64</v>
      </c>
      <c r="E40" s="161">
        <v>1</v>
      </c>
      <c r="F40" s="161">
        <v>7</v>
      </c>
      <c r="G40" s="161">
        <v>7</v>
      </c>
      <c r="H40" s="161">
        <v>3</v>
      </c>
      <c r="I40" s="161" t="s">
        <v>50</v>
      </c>
      <c r="J40" s="161">
        <v>12</v>
      </c>
      <c r="K40" s="161" t="s">
        <v>213</v>
      </c>
      <c r="L40" s="161">
        <v>11511.26</v>
      </c>
      <c r="M40" s="161">
        <v>9784.57</v>
      </c>
      <c r="N40" s="161">
        <v>0</v>
      </c>
      <c r="O40" s="161">
        <v>1</v>
      </c>
      <c r="P40" s="2"/>
      <c r="Q40" s="2"/>
      <c r="R40" s="2"/>
      <c r="S40" s="2"/>
      <c r="T40" s="2"/>
      <c r="U40" s="2"/>
      <c r="V40" s="2"/>
      <c r="W40" s="2"/>
      <c r="X40" s="2"/>
      <c r="Y40" s="2"/>
      <c r="Z40" s="2"/>
    </row>
    <row r="41" spans="1:26" ht="12.75" customHeight="1" x14ac:dyDescent="0.2">
      <c r="A41" s="161">
        <v>1</v>
      </c>
      <c r="B41" s="161" t="s">
        <v>49</v>
      </c>
      <c r="C41" s="161" t="s">
        <v>211</v>
      </c>
      <c r="D41" s="161">
        <v>64</v>
      </c>
      <c r="E41" s="161">
        <v>1</v>
      </c>
      <c r="F41" s="161">
        <v>7</v>
      </c>
      <c r="G41" s="161">
        <v>7</v>
      </c>
      <c r="H41" s="161">
        <v>3</v>
      </c>
      <c r="I41" s="161" t="s">
        <v>50</v>
      </c>
      <c r="J41" s="161">
        <v>13</v>
      </c>
      <c r="K41" s="161" t="s">
        <v>214</v>
      </c>
      <c r="L41" s="161">
        <v>428003.98</v>
      </c>
      <c r="M41" s="161">
        <v>326861.62</v>
      </c>
      <c r="N41" s="161">
        <v>381150.12</v>
      </c>
      <c r="O41" s="161">
        <v>5</v>
      </c>
      <c r="P41" s="2"/>
      <c r="Q41" s="2"/>
      <c r="R41" s="2"/>
      <c r="S41" s="2"/>
      <c r="T41" s="2"/>
      <c r="U41" s="2"/>
      <c r="V41" s="2"/>
      <c r="W41" s="2"/>
      <c r="X41" s="2"/>
      <c r="Y41" s="2"/>
      <c r="Z41" s="2"/>
    </row>
    <row r="42" spans="1:26" ht="12.75" customHeight="1" x14ac:dyDescent="0.2">
      <c r="A42" s="161">
        <v>1</v>
      </c>
      <c r="B42" s="161" t="s">
        <v>49</v>
      </c>
      <c r="C42" s="161" t="s">
        <v>211</v>
      </c>
      <c r="D42" s="161">
        <v>64</v>
      </c>
      <c r="E42" s="161">
        <v>1</v>
      </c>
      <c r="F42" s="161">
        <v>7</v>
      </c>
      <c r="G42" s="161">
        <v>7</v>
      </c>
      <c r="H42" s="161">
        <v>3</v>
      </c>
      <c r="I42" s="161" t="s">
        <v>50</v>
      </c>
      <c r="J42" s="161">
        <v>13</v>
      </c>
      <c r="K42" s="161" t="s">
        <v>212</v>
      </c>
      <c r="L42" s="161">
        <v>1034016.96</v>
      </c>
      <c r="M42" s="161">
        <v>729743.7</v>
      </c>
      <c r="N42" s="161">
        <v>47454.6</v>
      </c>
      <c r="O42" s="161">
        <v>4</v>
      </c>
      <c r="P42" s="2"/>
      <c r="Q42" s="2"/>
      <c r="R42" s="2"/>
      <c r="S42" s="2"/>
      <c r="T42" s="2"/>
      <c r="U42" s="2"/>
      <c r="V42" s="2"/>
      <c r="W42" s="2"/>
      <c r="X42" s="2"/>
      <c r="Y42" s="2"/>
      <c r="Z42" s="2"/>
    </row>
    <row r="43" spans="1:26" ht="12.75" customHeight="1" x14ac:dyDescent="0.2">
      <c r="A43" s="161">
        <v>1</v>
      </c>
      <c r="B43" s="161" t="s">
        <v>49</v>
      </c>
      <c r="C43" s="161" t="s">
        <v>211</v>
      </c>
      <c r="D43" s="161">
        <v>64</v>
      </c>
      <c r="E43" s="161">
        <v>1</v>
      </c>
      <c r="F43" s="161">
        <v>7</v>
      </c>
      <c r="G43" s="161">
        <v>7</v>
      </c>
      <c r="H43" s="161">
        <v>3</v>
      </c>
      <c r="I43" s="161" t="s">
        <v>50</v>
      </c>
      <c r="J43" s="161">
        <v>13</v>
      </c>
      <c r="K43" s="161" t="s">
        <v>215</v>
      </c>
      <c r="L43" s="161">
        <v>253012.9</v>
      </c>
      <c r="M43" s="161">
        <v>172011.18</v>
      </c>
      <c r="N43" s="161">
        <v>92325.04</v>
      </c>
      <c r="O43" s="161">
        <v>6</v>
      </c>
      <c r="P43" s="2"/>
      <c r="Q43" s="2"/>
      <c r="R43" s="2"/>
      <c r="S43" s="2"/>
      <c r="T43" s="2"/>
      <c r="U43" s="2"/>
      <c r="V43" s="2"/>
      <c r="W43" s="2"/>
      <c r="X43" s="2"/>
      <c r="Y43" s="2"/>
      <c r="Z43" s="2"/>
    </row>
    <row r="44" spans="1:26" ht="12.75" customHeight="1" x14ac:dyDescent="0.2">
      <c r="A44" s="161">
        <v>1</v>
      </c>
      <c r="B44" s="161" t="s">
        <v>49</v>
      </c>
      <c r="C44" s="161" t="s">
        <v>211</v>
      </c>
      <c r="D44" s="161">
        <v>64</v>
      </c>
      <c r="E44" s="161">
        <v>1</v>
      </c>
      <c r="F44" s="161">
        <v>7</v>
      </c>
      <c r="G44" s="161">
        <v>7</v>
      </c>
      <c r="H44" s="161">
        <v>3</v>
      </c>
      <c r="I44" s="161" t="s">
        <v>50</v>
      </c>
      <c r="J44" s="161">
        <v>13</v>
      </c>
      <c r="K44" s="161" t="s">
        <v>216</v>
      </c>
      <c r="L44" s="161">
        <v>1435777.25</v>
      </c>
      <c r="M44" s="161">
        <v>849233.33</v>
      </c>
      <c r="N44" s="161">
        <v>716229.24</v>
      </c>
      <c r="O44" s="161">
        <v>4</v>
      </c>
      <c r="P44" s="2"/>
      <c r="Q44" s="2"/>
      <c r="R44" s="2"/>
      <c r="S44" s="2"/>
      <c r="T44" s="2"/>
      <c r="U44" s="2"/>
      <c r="V44" s="2"/>
      <c r="W44" s="2"/>
      <c r="X44" s="2"/>
      <c r="Y44" s="2"/>
      <c r="Z44" s="2"/>
    </row>
    <row r="45" spans="1:26" ht="12.75" customHeight="1" x14ac:dyDescent="0.2">
      <c r="A45" s="161">
        <v>1</v>
      </c>
      <c r="B45" s="161" t="s">
        <v>49</v>
      </c>
      <c r="C45" s="161" t="s">
        <v>211</v>
      </c>
      <c r="D45" s="161">
        <v>64</v>
      </c>
      <c r="E45" s="161">
        <v>1</v>
      </c>
      <c r="F45" s="161">
        <v>7</v>
      </c>
      <c r="G45" s="161">
        <v>7</v>
      </c>
      <c r="H45" s="161">
        <v>3</v>
      </c>
      <c r="I45" s="161" t="s">
        <v>50</v>
      </c>
      <c r="J45" s="161">
        <v>13</v>
      </c>
      <c r="K45" s="161" t="s">
        <v>213</v>
      </c>
      <c r="L45" s="161">
        <v>190288.25</v>
      </c>
      <c r="M45" s="161">
        <v>138910.42000000001</v>
      </c>
      <c r="N45" s="161">
        <v>189184.11</v>
      </c>
      <c r="O45" s="161">
        <v>3</v>
      </c>
      <c r="P45" s="2"/>
      <c r="Q45" s="2"/>
      <c r="R45" s="2"/>
      <c r="S45" s="2"/>
      <c r="T45" s="2"/>
      <c r="U45" s="2"/>
      <c r="V45" s="2"/>
      <c r="W45" s="2"/>
      <c r="X45" s="2"/>
      <c r="Y45" s="2"/>
      <c r="Z45" s="2"/>
    </row>
    <row r="46" spans="1:26" ht="12.75" customHeight="1" x14ac:dyDescent="0.2">
      <c r="A46" s="161">
        <v>1</v>
      </c>
      <c r="B46" s="161" t="s">
        <v>49</v>
      </c>
      <c r="C46" s="161" t="s">
        <v>211</v>
      </c>
      <c r="D46" s="161">
        <v>64</v>
      </c>
      <c r="E46" s="161">
        <v>1</v>
      </c>
      <c r="F46" s="161">
        <v>7</v>
      </c>
      <c r="G46" s="161">
        <v>7</v>
      </c>
      <c r="H46" s="161">
        <v>3</v>
      </c>
      <c r="I46" s="161" t="s">
        <v>50</v>
      </c>
      <c r="J46" s="161">
        <v>14</v>
      </c>
      <c r="K46" s="161" t="s">
        <v>212</v>
      </c>
      <c r="L46" s="161">
        <v>79615.66</v>
      </c>
      <c r="M46" s="161">
        <v>67673.320000000007</v>
      </c>
      <c r="N46" s="161">
        <v>48041.91</v>
      </c>
      <c r="O46" s="161">
        <v>4</v>
      </c>
      <c r="P46" s="2"/>
      <c r="Q46" s="2"/>
      <c r="R46" s="2"/>
      <c r="S46" s="2"/>
      <c r="T46" s="2"/>
      <c r="U46" s="2"/>
      <c r="V46" s="2"/>
      <c r="W46" s="2"/>
      <c r="X46" s="2"/>
      <c r="Y46" s="2"/>
      <c r="Z46" s="2"/>
    </row>
    <row r="47" spans="1:26" ht="12.75" customHeight="1" x14ac:dyDescent="0.2">
      <c r="A47" s="161">
        <v>1</v>
      </c>
      <c r="B47" s="161" t="s">
        <v>49</v>
      </c>
      <c r="C47" s="161" t="s">
        <v>211</v>
      </c>
      <c r="D47" s="161">
        <v>64</v>
      </c>
      <c r="E47" s="161">
        <v>1</v>
      </c>
      <c r="F47" s="161">
        <v>7</v>
      </c>
      <c r="G47" s="161">
        <v>7</v>
      </c>
      <c r="H47" s="161">
        <v>3</v>
      </c>
      <c r="I47" s="161" t="s">
        <v>50</v>
      </c>
      <c r="J47" s="161">
        <v>14</v>
      </c>
      <c r="K47" s="161" t="s">
        <v>215</v>
      </c>
      <c r="L47" s="161">
        <v>39702.120000000003</v>
      </c>
      <c r="M47" s="161">
        <v>33746.800000000003</v>
      </c>
      <c r="N47" s="161">
        <v>18793.900000000001</v>
      </c>
      <c r="O47" s="161">
        <v>2</v>
      </c>
      <c r="P47" s="2"/>
      <c r="Q47" s="2"/>
      <c r="R47" s="2"/>
      <c r="S47" s="2"/>
      <c r="T47" s="2"/>
      <c r="U47" s="2"/>
      <c r="V47" s="2"/>
      <c r="W47" s="2"/>
      <c r="X47" s="2"/>
      <c r="Y47" s="2"/>
      <c r="Z47" s="2"/>
    </row>
    <row r="48" spans="1:26" ht="12.75" customHeight="1" x14ac:dyDescent="0.2">
      <c r="A48" s="161">
        <v>1</v>
      </c>
      <c r="B48" s="161" t="s">
        <v>49</v>
      </c>
      <c r="C48" s="161" t="s">
        <v>211</v>
      </c>
      <c r="D48" s="161">
        <v>64</v>
      </c>
      <c r="E48" s="161">
        <v>1</v>
      </c>
      <c r="F48" s="161">
        <v>7</v>
      </c>
      <c r="G48" s="161">
        <v>7</v>
      </c>
      <c r="H48" s="161">
        <v>3</v>
      </c>
      <c r="I48" s="161" t="s">
        <v>50</v>
      </c>
      <c r="J48" s="161">
        <v>14</v>
      </c>
      <c r="K48" s="161" t="s">
        <v>213</v>
      </c>
      <c r="L48" s="161">
        <v>44118.68</v>
      </c>
      <c r="M48" s="161">
        <v>37500.879999999997</v>
      </c>
      <c r="N48" s="161">
        <v>44118.68</v>
      </c>
      <c r="O48" s="161">
        <v>2</v>
      </c>
      <c r="P48" s="2"/>
      <c r="Q48" s="2"/>
      <c r="R48" s="2"/>
      <c r="S48" s="2"/>
      <c r="T48" s="2"/>
      <c r="U48" s="2"/>
      <c r="V48" s="2"/>
      <c r="W48" s="2"/>
      <c r="X48" s="2"/>
      <c r="Y48" s="2"/>
      <c r="Z48" s="2"/>
    </row>
    <row r="49" spans="1:26" ht="12.75" customHeight="1" x14ac:dyDescent="0.2">
      <c r="A49" s="161">
        <v>1</v>
      </c>
      <c r="B49" s="161" t="s">
        <v>49</v>
      </c>
      <c r="C49" s="161" t="s">
        <v>211</v>
      </c>
      <c r="D49" s="161">
        <v>64</v>
      </c>
      <c r="E49" s="161">
        <v>1</v>
      </c>
      <c r="F49" s="161">
        <v>7</v>
      </c>
      <c r="G49" s="161">
        <v>7</v>
      </c>
      <c r="H49" s="161">
        <v>3</v>
      </c>
      <c r="I49" s="161" t="s">
        <v>50</v>
      </c>
      <c r="J49" s="161">
        <v>15</v>
      </c>
      <c r="K49" s="161" t="s">
        <v>212</v>
      </c>
      <c r="L49" s="161">
        <v>11071419.17</v>
      </c>
      <c r="M49" s="161">
        <v>7559978.6200000001</v>
      </c>
      <c r="N49" s="161">
        <v>47219.68</v>
      </c>
      <c r="O49" s="161">
        <v>7</v>
      </c>
      <c r="P49" s="2"/>
      <c r="Q49" s="2"/>
      <c r="R49" s="2"/>
      <c r="S49" s="2"/>
      <c r="T49" s="2"/>
      <c r="U49" s="2"/>
      <c r="V49" s="2"/>
      <c r="W49" s="2"/>
      <c r="X49" s="2"/>
      <c r="Y49" s="2"/>
      <c r="Z49" s="2"/>
    </row>
    <row r="50" spans="1:26" ht="12.75" customHeight="1" x14ac:dyDescent="0.2">
      <c r="A50" s="161">
        <v>1</v>
      </c>
      <c r="B50" s="161" t="s">
        <v>49</v>
      </c>
      <c r="C50" s="161" t="s">
        <v>211</v>
      </c>
      <c r="D50" s="161">
        <v>64</v>
      </c>
      <c r="E50" s="161">
        <v>1</v>
      </c>
      <c r="F50" s="161">
        <v>7</v>
      </c>
      <c r="G50" s="161">
        <v>7</v>
      </c>
      <c r="H50" s="161">
        <v>3</v>
      </c>
      <c r="I50" s="161" t="s">
        <v>50</v>
      </c>
      <c r="J50" s="161">
        <v>15</v>
      </c>
      <c r="K50" s="161" t="s">
        <v>215</v>
      </c>
      <c r="L50" s="161">
        <v>25841.61</v>
      </c>
      <c r="M50" s="161">
        <v>21965.37</v>
      </c>
      <c r="N50" s="161">
        <v>0</v>
      </c>
      <c r="O50" s="161">
        <v>1</v>
      </c>
      <c r="P50" s="2"/>
      <c r="Q50" s="2"/>
      <c r="R50" s="2"/>
      <c r="S50" s="2"/>
      <c r="T50" s="2"/>
      <c r="U50" s="2"/>
      <c r="V50" s="2"/>
      <c r="W50" s="2"/>
      <c r="X50" s="2"/>
      <c r="Y50" s="2"/>
      <c r="Z50" s="2"/>
    </row>
    <row r="51" spans="1:26" ht="12.75" customHeight="1" x14ac:dyDescent="0.2">
      <c r="A51" s="161">
        <v>1</v>
      </c>
      <c r="B51" s="161" t="s">
        <v>49</v>
      </c>
      <c r="C51" s="161" t="s">
        <v>211</v>
      </c>
      <c r="D51" s="161">
        <v>64</v>
      </c>
      <c r="E51" s="161">
        <v>1</v>
      </c>
      <c r="F51" s="161">
        <v>7</v>
      </c>
      <c r="G51" s="161">
        <v>7</v>
      </c>
      <c r="H51" s="161">
        <v>3</v>
      </c>
      <c r="I51" s="161" t="s">
        <v>50</v>
      </c>
      <c r="J51" s="161">
        <v>15</v>
      </c>
      <c r="K51" s="161" t="s">
        <v>216</v>
      </c>
      <c r="L51" s="161">
        <v>2986585.85</v>
      </c>
      <c r="M51" s="161">
        <v>2236380.29</v>
      </c>
      <c r="N51" s="161">
        <v>0</v>
      </c>
      <c r="O51" s="161">
        <v>1</v>
      </c>
      <c r="P51" s="2"/>
      <c r="Q51" s="2"/>
      <c r="R51" s="2"/>
      <c r="S51" s="2"/>
      <c r="T51" s="2"/>
      <c r="U51" s="2"/>
      <c r="V51" s="2"/>
      <c r="W51" s="2"/>
      <c r="X51" s="2"/>
      <c r="Y51" s="2"/>
      <c r="Z51" s="2"/>
    </row>
    <row r="52" spans="1:26" ht="12.75" customHeight="1" x14ac:dyDescent="0.2">
      <c r="A52" s="161">
        <v>1</v>
      </c>
      <c r="B52" s="161" t="s">
        <v>49</v>
      </c>
      <c r="C52" s="161" t="s">
        <v>211</v>
      </c>
      <c r="D52" s="161">
        <v>64</v>
      </c>
      <c r="E52" s="161">
        <v>1</v>
      </c>
      <c r="F52" s="161">
        <v>7</v>
      </c>
      <c r="G52" s="161">
        <v>7</v>
      </c>
      <c r="H52" s="161">
        <v>3</v>
      </c>
      <c r="I52" s="161" t="s">
        <v>50</v>
      </c>
      <c r="J52" s="161">
        <v>15</v>
      </c>
      <c r="K52" s="161" t="s">
        <v>213</v>
      </c>
      <c r="L52" s="161">
        <v>38483741.280000001</v>
      </c>
      <c r="M52" s="161">
        <v>26890753.170000002</v>
      </c>
      <c r="N52" s="161">
        <v>2009267.04</v>
      </c>
      <c r="O52" s="161">
        <v>8</v>
      </c>
      <c r="P52" s="2"/>
      <c r="Q52" s="2"/>
      <c r="R52" s="2"/>
      <c r="S52" s="2"/>
      <c r="T52" s="2"/>
      <c r="U52" s="2"/>
      <c r="V52" s="2"/>
      <c r="W52" s="2"/>
      <c r="X52" s="2"/>
      <c r="Y52" s="2"/>
      <c r="Z52" s="2"/>
    </row>
    <row r="53" spans="1:26" ht="12.75" customHeight="1" x14ac:dyDescent="0.2">
      <c r="A53" s="161">
        <v>1</v>
      </c>
      <c r="B53" s="161" t="s">
        <v>49</v>
      </c>
      <c r="C53" s="161" t="s">
        <v>211</v>
      </c>
      <c r="D53" s="161">
        <v>64</v>
      </c>
      <c r="E53" s="161">
        <v>1</v>
      </c>
      <c r="F53" s="161">
        <v>7</v>
      </c>
      <c r="G53" s="161">
        <v>7</v>
      </c>
      <c r="H53" s="161">
        <v>3</v>
      </c>
      <c r="I53" s="161" t="s">
        <v>50</v>
      </c>
      <c r="J53" s="161">
        <v>16</v>
      </c>
      <c r="K53" s="161" t="s">
        <v>213</v>
      </c>
      <c r="L53" s="161">
        <v>27251.16</v>
      </c>
      <c r="M53" s="161">
        <v>23163.48</v>
      </c>
      <c r="N53" s="161">
        <v>27251.16</v>
      </c>
      <c r="O53" s="161">
        <v>1</v>
      </c>
      <c r="P53" s="2"/>
      <c r="Q53" s="2"/>
      <c r="R53" s="2"/>
      <c r="S53" s="2"/>
      <c r="T53" s="2"/>
      <c r="U53" s="2"/>
      <c r="V53" s="2"/>
      <c r="W53" s="2"/>
      <c r="X53" s="2"/>
      <c r="Y53" s="2"/>
      <c r="Z53" s="2"/>
    </row>
    <row r="54" spans="1:26" ht="12.75" customHeight="1" x14ac:dyDescent="0.2">
      <c r="A54" s="161">
        <v>1</v>
      </c>
      <c r="B54" s="161" t="s">
        <v>49</v>
      </c>
      <c r="C54" s="161" t="s">
        <v>211</v>
      </c>
      <c r="D54" s="161">
        <v>64</v>
      </c>
      <c r="E54" s="161">
        <v>1</v>
      </c>
      <c r="F54" s="161">
        <v>7</v>
      </c>
      <c r="G54" s="161">
        <v>7</v>
      </c>
      <c r="H54" s="161">
        <v>3</v>
      </c>
      <c r="I54" s="161" t="s">
        <v>50</v>
      </c>
      <c r="J54" s="161">
        <v>17</v>
      </c>
      <c r="K54" s="161" t="s">
        <v>212</v>
      </c>
      <c r="L54" s="161">
        <v>975450.47</v>
      </c>
      <c r="M54" s="161">
        <v>678116.85</v>
      </c>
      <c r="N54" s="161">
        <v>0</v>
      </c>
      <c r="O54" s="161">
        <v>1</v>
      </c>
      <c r="P54" s="2"/>
      <c r="Q54" s="2"/>
      <c r="R54" s="2"/>
      <c r="S54" s="2"/>
      <c r="T54" s="2"/>
      <c r="U54" s="2"/>
      <c r="V54" s="2"/>
      <c r="W54" s="2"/>
      <c r="X54" s="2"/>
      <c r="Y54" s="2"/>
      <c r="Z54" s="2"/>
    </row>
    <row r="55" spans="1:26" ht="12.75" customHeight="1" x14ac:dyDescent="0.2">
      <c r="A55" s="161">
        <v>1</v>
      </c>
      <c r="B55" s="161" t="s">
        <v>49</v>
      </c>
      <c r="C55" s="161" t="s">
        <v>211</v>
      </c>
      <c r="D55" s="161">
        <v>64</v>
      </c>
      <c r="E55" s="161">
        <v>1</v>
      </c>
      <c r="F55" s="161">
        <v>7</v>
      </c>
      <c r="G55" s="161">
        <v>7</v>
      </c>
      <c r="H55" s="161">
        <v>3</v>
      </c>
      <c r="I55" s="161" t="s">
        <v>50</v>
      </c>
      <c r="J55" s="161">
        <v>19</v>
      </c>
      <c r="K55" s="161" t="s">
        <v>213</v>
      </c>
      <c r="L55" s="161">
        <v>5509008.9100000001</v>
      </c>
      <c r="M55" s="161">
        <v>3858150.38</v>
      </c>
      <c r="N55" s="161">
        <v>0</v>
      </c>
      <c r="O55" s="161">
        <v>2</v>
      </c>
      <c r="P55" s="2"/>
      <c r="Q55" s="2"/>
      <c r="R55" s="2"/>
      <c r="S55" s="2"/>
      <c r="T55" s="2"/>
      <c r="U55" s="2"/>
      <c r="V55" s="2"/>
      <c r="W55" s="2"/>
      <c r="X55" s="2"/>
      <c r="Y55" s="2"/>
      <c r="Z55" s="2"/>
    </row>
    <row r="56" spans="1:26" ht="12.75" customHeight="1" x14ac:dyDescent="0.2">
      <c r="A56" s="161">
        <v>1</v>
      </c>
      <c r="B56" s="161" t="s">
        <v>49</v>
      </c>
      <c r="C56" s="161" t="s">
        <v>211</v>
      </c>
      <c r="D56" s="161">
        <v>64</v>
      </c>
      <c r="E56" s="161">
        <v>1</v>
      </c>
      <c r="F56" s="161">
        <v>7</v>
      </c>
      <c r="G56" s="161">
        <v>7</v>
      </c>
      <c r="H56" s="161">
        <v>3</v>
      </c>
      <c r="I56" s="161" t="s">
        <v>50</v>
      </c>
      <c r="J56" s="161">
        <v>20</v>
      </c>
      <c r="K56" s="161" t="s">
        <v>214</v>
      </c>
      <c r="L56" s="161">
        <v>5985332.3600000003</v>
      </c>
      <c r="M56" s="161">
        <v>4167214.96</v>
      </c>
      <c r="N56" s="161">
        <v>2321487.0299999998</v>
      </c>
      <c r="O56" s="161">
        <v>3</v>
      </c>
      <c r="P56" s="2"/>
      <c r="Q56" s="2"/>
      <c r="R56" s="2"/>
      <c r="S56" s="2"/>
      <c r="T56" s="2"/>
      <c r="U56" s="2"/>
      <c r="V56" s="2"/>
      <c r="W56" s="2"/>
      <c r="X56" s="2"/>
      <c r="Y56" s="2"/>
      <c r="Z56" s="2"/>
    </row>
    <row r="57" spans="1:26" ht="12.75" customHeight="1" x14ac:dyDescent="0.2">
      <c r="A57" s="161">
        <v>1</v>
      </c>
      <c r="B57" s="161" t="s">
        <v>49</v>
      </c>
      <c r="C57" s="161" t="s">
        <v>211</v>
      </c>
      <c r="D57" s="161">
        <v>64</v>
      </c>
      <c r="E57" s="161">
        <v>1</v>
      </c>
      <c r="F57" s="161">
        <v>7</v>
      </c>
      <c r="G57" s="161">
        <v>7</v>
      </c>
      <c r="H57" s="161">
        <v>3</v>
      </c>
      <c r="I57" s="161" t="s">
        <v>50</v>
      </c>
      <c r="J57" s="161">
        <v>20</v>
      </c>
      <c r="K57" s="161" t="s">
        <v>212</v>
      </c>
      <c r="L57" s="161">
        <v>12994520.83</v>
      </c>
      <c r="M57" s="161">
        <v>8893622.8300000001</v>
      </c>
      <c r="N57" s="161">
        <v>1983453.05</v>
      </c>
      <c r="O57" s="161">
        <v>4</v>
      </c>
      <c r="P57" s="2"/>
      <c r="Q57" s="2"/>
      <c r="R57" s="2"/>
      <c r="S57" s="2"/>
      <c r="T57" s="2"/>
      <c r="U57" s="2"/>
      <c r="V57" s="2"/>
      <c r="W57" s="2"/>
      <c r="X57" s="2"/>
      <c r="Y57" s="2"/>
      <c r="Z57" s="2"/>
    </row>
    <row r="58" spans="1:26" ht="12.75" customHeight="1" x14ac:dyDescent="0.2">
      <c r="A58" s="161">
        <v>1</v>
      </c>
      <c r="B58" s="161" t="s">
        <v>49</v>
      </c>
      <c r="C58" s="161" t="s">
        <v>211</v>
      </c>
      <c r="D58" s="161">
        <v>64</v>
      </c>
      <c r="E58" s="161">
        <v>1</v>
      </c>
      <c r="F58" s="161">
        <v>7</v>
      </c>
      <c r="G58" s="161">
        <v>7</v>
      </c>
      <c r="H58" s="161">
        <v>3</v>
      </c>
      <c r="I58" s="161" t="s">
        <v>50</v>
      </c>
      <c r="J58" s="161">
        <v>20</v>
      </c>
      <c r="K58" s="161" t="s">
        <v>213</v>
      </c>
      <c r="L58" s="161">
        <v>5314367.9400000004</v>
      </c>
      <c r="M58" s="161">
        <v>3345530.46</v>
      </c>
      <c r="N58" s="161">
        <v>1468847.33</v>
      </c>
      <c r="O58" s="161">
        <v>3</v>
      </c>
      <c r="P58" s="2"/>
      <c r="Q58" s="2"/>
      <c r="R58" s="2"/>
      <c r="S58" s="2"/>
      <c r="T58" s="2"/>
      <c r="U58" s="2"/>
      <c r="V58" s="2"/>
      <c r="W58" s="2"/>
      <c r="X58" s="2"/>
      <c r="Y58" s="2"/>
      <c r="Z58" s="2"/>
    </row>
    <row r="59" spans="1:26" ht="12.75" customHeight="1" x14ac:dyDescent="0.2">
      <c r="A59" s="161">
        <v>1</v>
      </c>
      <c r="B59" s="161" t="s">
        <v>49</v>
      </c>
      <c r="C59" s="161" t="s">
        <v>211</v>
      </c>
      <c r="D59" s="161">
        <v>64</v>
      </c>
      <c r="E59" s="161">
        <v>1</v>
      </c>
      <c r="F59" s="161">
        <v>7</v>
      </c>
      <c r="G59" s="161">
        <v>7</v>
      </c>
      <c r="H59" s="161">
        <v>3</v>
      </c>
      <c r="I59" s="161" t="s">
        <v>50</v>
      </c>
      <c r="J59" s="161">
        <v>22</v>
      </c>
      <c r="K59" s="161" t="s">
        <v>214</v>
      </c>
      <c r="L59" s="161">
        <v>466793.53</v>
      </c>
      <c r="M59" s="161">
        <v>326755.46999999997</v>
      </c>
      <c r="N59" s="161">
        <v>466522.42</v>
      </c>
      <c r="O59" s="161">
        <v>1</v>
      </c>
      <c r="P59" s="2"/>
      <c r="Q59" s="2"/>
      <c r="R59" s="2"/>
      <c r="S59" s="2"/>
      <c r="T59" s="2"/>
      <c r="U59" s="2"/>
      <c r="V59" s="2"/>
      <c r="W59" s="2"/>
      <c r="X59" s="2"/>
      <c r="Y59" s="2"/>
      <c r="Z59" s="2"/>
    </row>
    <row r="60" spans="1:26" ht="12.75" customHeight="1" x14ac:dyDescent="0.2">
      <c r="A60" s="161">
        <v>1</v>
      </c>
      <c r="B60" s="161" t="s">
        <v>49</v>
      </c>
      <c r="C60" s="161" t="s">
        <v>211</v>
      </c>
      <c r="D60" s="161">
        <v>64</v>
      </c>
      <c r="E60" s="161">
        <v>1</v>
      </c>
      <c r="F60" s="161">
        <v>7</v>
      </c>
      <c r="G60" s="161">
        <v>7</v>
      </c>
      <c r="H60" s="161">
        <v>3</v>
      </c>
      <c r="I60" s="161" t="s">
        <v>50</v>
      </c>
      <c r="J60" s="161">
        <v>22</v>
      </c>
      <c r="K60" s="161" t="s">
        <v>215</v>
      </c>
      <c r="L60" s="161">
        <v>1798323.65</v>
      </c>
      <c r="M60" s="161">
        <v>993165.6</v>
      </c>
      <c r="N60" s="161">
        <v>0</v>
      </c>
      <c r="O60" s="161">
        <v>2</v>
      </c>
      <c r="P60" s="2"/>
      <c r="Q60" s="2"/>
      <c r="R60" s="2"/>
      <c r="S60" s="2"/>
      <c r="T60" s="2"/>
      <c r="U60" s="2"/>
      <c r="V60" s="2"/>
      <c r="W60" s="2"/>
      <c r="X60" s="2"/>
      <c r="Y60" s="2"/>
      <c r="Z60" s="2"/>
    </row>
    <row r="61" spans="1:26" ht="12.75" customHeight="1" x14ac:dyDescent="0.2">
      <c r="A61" s="161">
        <v>1</v>
      </c>
      <c r="B61" s="161" t="s">
        <v>49</v>
      </c>
      <c r="C61" s="161" t="s">
        <v>211</v>
      </c>
      <c r="D61" s="161">
        <v>64</v>
      </c>
      <c r="E61" s="161">
        <v>1</v>
      </c>
      <c r="F61" s="161">
        <v>7</v>
      </c>
      <c r="G61" s="161">
        <v>7</v>
      </c>
      <c r="H61" s="161">
        <v>3</v>
      </c>
      <c r="I61" s="161" t="s">
        <v>50</v>
      </c>
      <c r="J61" s="161">
        <v>23</v>
      </c>
      <c r="K61" s="161" t="s">
        <v>214</v>
      </c>
      <c r="L61" s="161">
        <v>17215086.100000001</v>
      </c>
      <c r="M61" s="161">
        <v>12039565.84</v>
      </c>
      <c r="N61" s="161">
        <v>2078210.14</v>
      </c>
      <c r="O61" s="161">
        <v>4</v>
      </c>
      <c r="P61" s="2"/>
      <c r="Q61" s="2"/>
      <c r="R61" s="2"/>
      <c r="S61" s="2"/>
      <c r="T61" s="2"/>
      <c r="U61" s="2"/>
      <c r="V61" s="2"/>
      <c r="W61" s="2"/>
      <c r="X61" s="2"/>
      <c r="Y61" s="2"/>
      <c r="Z61" s="2"/>
    </row>
    <row r="62" spans="1:26" ht="12.75" customHeight="1" x14ac:dyDescent="0.2">
      <c r="A62" s="161">
        <v>1</v>
      </c>
      <c r="B62" s="161" t="s">
        <v>49</v>
      </c>
      <c r="C62" s="161" t="s">
        <v>211</v>
      </c>
      <c r="D62" s="161">
        <v>64</v>
      </c>
      <c r="E62" s="161">
        <v>1</v>
      </c>
      <c r="F62" s="161">
        <v>7</v>
      </c>
      <c r="G62" s="161">
        <v>7</v>
      </c>
      <c r="H62" s="161">
        <v>3</v>
      </c>
      <c r="I62" s="161" t="s">
        <v>50</v>
      </c>
      <c r="J62" s="161">
        <v>23</v>
      </c>
      <c r="K62" s="161" t="s">
        <v>212</v>
      </c>
      <c r="L62" s="161">
        <v>8222.33</v>
      </c>
      <c r="M62" s="161">
        <v>6988.98</v>
      </c>
      <c r="N62" s="161">
        <v>8222.33</v>
      </c>
      <c r="O62" s="161">
        <v>1</v>
      </c>
      <c r="P62" s="2"/>
      <c r="Q62" s="2"/>
      <c r="R62" s="2"/>
      <c r="S62" s="2"/>
      <c r="T62" s="2"/>
      <c r="U62" s="2"/>
      <c r="V62" s="2"/>
      <c r="W62" s="2"/>
      <c r="X62" s="2"/>
      <c r="Y62" s="2"/>
      <c r="Z62" s="2"/>
    </row>
    <row r="63" spans="1:26" ht="12.75" customHeight="1" x14ac:dyDescent="0.2">
      <c r="A63" s="161">
        <v>1</v>
      </c>
      <c r="B63" s="161" t="s">
        <v>49</v>
      </c>
      <c r="C63" s="161" t="s">
        <v>211</v>
      </c>
      <c r="D63" s="161">
        <v>64</v>
      </c>
      <c r="E63" s="161">
        <v>1</v>
      </c>
      <c r="F63" s="161">
        <v>7</v>
      </c>
      <c r="G63" s="161">
        <v>7</v>
      </c>
      <c r="H63" s="161">
        <v>3</v>
      </c>
      <c r="I63" s="161" t="s">
        <v>50</v>
      </c>
      <c r="J63" s="161">
        <v>23</v>
      </c>
      <c r="K63" s="161" t="s">
        <v>215</v>
      </c>
      <c r="L63" s="161">
        <v>1283271.08</v>
      </c>
      <c r="M63" s="161">
        <v>702169.52</v>
      </c>
      <c r="N63" s="161">
        <v>0</v>
      </c>
      <c r="O63" s="161">
        <v>1</v>
      </c>
      <c r="P63" s="2"/>
      <c r="Q63" s="2"/>
      <c r="R63" s="2"/>
      <c r="S63" s="2"/>
      <c r="T63" s="2"/>
      <c r="U63" s="2"/>
      <c r="V63" s="2"/>
      <c r="W63" s="2"/>
      <c r="X63" s="2"/>
      <c r="Y63" s="2"/>
      <c r="Z63" s="2"/>
    </row>
    <row r="64" spans="1:26" ht="12.75" customHeight="1" x14ac:dyDescent="0.2">
      <c r="A64" s="161">
        <v>1</v>
      </c>
      <c r="B64" s="161" t="s">
        <v>49</v>
      </c>
      <c r="C64" s="161" t="s">
        <v>211</v>
      </c>
      <c r="D64" s="161">
        <v>64</v>
      </c>
      <c r="E64" s="161">
        <v>1</v>
      </c>
      <c r="F64" s="161">
        <v>7</v>
      </c>
      <c r="G64" s="161">
        <v>7</v>
      </c>
      <c r="H64" s="161">
        <v>3</v>
      </c>
      <c r="I64" s="161" t="s">
        <v>50</v>
      </c>
      <c r="J64" s="161">
        <v>23</v>
      </c>
      <c r="K64" s="161" t="s">
        <v>213</v>
      </c>
      <c r="L64" s="161">
        <v>7248220.4500000002</v>
      </c>
      <c r="M64" s="161">
        <v>4528825.1500000004</v>
      </c>
      <c r="N64" s="161">
        <v>2278131.48</v>
      </c>
      <c r="O64" s="161">
        <v>2</v>
      </c>
      <c r="P64" s="2"/>
      <c r="Q64" s="2"/>
      <c r="R64" s="2"/>
      <c r="S64" s="2"/>
      <c r="T64" s="2"/>
      <c r="U64" s="2"/>
      <c r="V64" s="2"/>
      <c r="W64" s="2"/>
      <c r="X64" s="2"/>
      <c r="Y64" s="2"/>
      <c r="Z64" s="2"/>
    </row>
    <row r="65" spans="1:26" ht="12.75" customHeight="1" x14ac:dyDescent="0.2">
      <c r="A65" s="161">
        <v>1</v>
      </c>
      <c r="B65" s="161" t="s">
        <v>49</v>
      </c>
      <c r="C65" s="161" t="s">
        <v>211</v>
      </c>
      <c r="D65" s="161">
        <v>64</v>
      </c>
      <c r="E65" s="161">
        <v>1</v>
      </c>
      <c r="F65" s="161">
        <v>7</v>
      </c>
      <c r="G65" s="161">
        <v>7</v>
      </c>
      <c r="H65" s="161">
        <v>3</v>
      </c>
      <c r="I65" s="161" t="s">
        <v>50</v>
      </c>
      <c r="J65" s="161">
        <v>24</v>
      </c>
      <c r="K65" s="161" t="s">
        <v>214</v>
      </c>
      <c r="L65" s="161">
        <v>7201165.2199999997</v>
      </c>
      <c r="M65" s="161">
        <v>4705925.95</v>
      </c>
      <c r="N65" s="161">
        <v>1956650.69</v>
      </c>
      <c r="O65" s="161">
        <v>13</v>
      </c>
      <c r="P65" s="2"/>
      <c r="Q65" s="2"/>
      <c r="R65" s="2"/>
      <c r="S65" s="2"/>
      <c r="T65" s="2"/>
      <c r="U65" s="2"/>
      <c r="V65" s="2"/>
      <c r="W65" s="2"/>
      <c r="X65" s="2"/>
      <c r="Y65" s="2"/>
      <c r="Z65" s="2"/>
    </row>
    <row r="66" spans="1:26" ht="12.75" customHeight="1" x14ac:dyDescent="0.2">
      <c r="A66" s="161">
        <v>1</v>
      </c>
      <c r="B66" s="161" t="s">
        <v>49</v>
      </c>
      <c r="C66" s="161" t="s">
        <v>211</v>
      </c>
      <c r="D66" s="161">
        <v>64</v>
      </c>
      <c r="E66" s="161">
        <v>1</v>
      </c>
      <c r="F66" s="161">
        <v>7</v>
      </c>
      <c r="G66" s="161">
        <v>7</v>
      </c>
      <c r="H66" s="161">
        <v>3</v>
      </c>
      <c r="I66" s="161" t="s">
        <v>50</v>
      </c>
      <c r="J66" s="161">
        <v>24</v>
      </c>
      <c r="K66" s="161" t="s">
        <v>212</v>
      </c>
      <c r="L66" s="161">
        <v>15715113.48</v>
      </c>
      <c r="M66" s="161">
        <v>10862512.43</v>
      </c>
      <c r="N66" s="161">
        <v>11252420.76</v>
      </c>
      <c r="O66" s="161">
        <v>35</v>
      </c>
      <c r="P66" s="2"/>
      <c r="Q66" s="2"/>
      <c r="R66" s="2"/>
      <c r="S66" s="2"/>
      <c r="T66" s="2"/>
      <c r="U66" s="2"/>
      <c r="V66" s="2"/>
      <c r="W66" s="2"/>
      <c r="X66" s="2"/>
      <c r="Y66" s="2"/>
      <c r="Z66" s="2"/>
    </row>
    <row r="67" spans="1:26" ht="12.75" customHeight="1" x14ac:dyDescent="0.2">
      <c r="A67" s="161">
        <v>1</v>
      </c>
      <c r="B67" s="161" t="s">
        <v>49</v>
      </c>
      <c r="C67" s="161" t="s">
        <v>211</v>
      </c>
      <c r="D67" s="161">
        <v>64</v>
      </c>
      <c r="E67" s="161">
        <v>1</v>
      </c>
      <c r="F67" s="161">
        <v>7</v>
      </c>
      <c r="G67" s="161">
        <v>7</v>
      </c>
      <c r="H67" s="161">
        <v>3</v>
      </c>
      <c r="I67" s="161" t="s">
        <v>50</v>
      </c>
      <c r="J67" s="161">
        <v>24</v>
      </c>
      <c r="K67" s="161" t="s">
        <v>215</v>
      </c>
      <c r="L67" s="161">
        <v>1317189.3700000001</v>
      </c>
      <c r="M67" s="161">
        <v>746302.06</v>
      </c>
      <c r="N67" s="161">
        <v>940694.18</v>
      </c>
      <c r="O67" s="161">
        <v>6</v>
      </c>
      <c r="P67" s="2"/>
      <c r="Q67" s="2"/>
      <c r="R67" s="2"/>
      <c r="S67" s="2"/>
      <c r="T67" s="2"/>
      <c r="U67" s="2"/>
      <c r="V67" s="2"/>
      <c r="W67" s="2"/>
      <c r="X67" s="2"/>
      <c r="Y67" s="2"/>
      <c r="Z67" s="2"/>
    </row>
    <row r="68" spans="1:26" ht="12.75" customHeight="1" x14ac:dyDescent="0.2">
      <c r="A68" s="161">
        <v>1</v>
      </c>
      <c r="B68" s="161" t="s">
        <v>49</v>
      </c>
      <c r="C68" s="161" t="s">
        <v>211</v>
      </c>
      <c r="D68" s="161">
        <v>64</v>
      </c>
      <c r="E68" s="161">
        <v>1</v>
      </c>
      <c r="F68" s="161">
        <v>7</v>
      </c>
      <c r="G68" s="161">
        <v>7</v>
      </c>
      <c r="H68" s="161">
        <v>3</v>
      </c>
      <c r="I68" s="161" t="s">
        <v>50</v>
      </c>
      <c r="J68" s="161">
        <v>24</v>
      </c>
      <c r="K68" s="161" t="s">
        <v>216</v>
      </c>
      <c r="L68" s="161">
        <v>4366671.32</v>
      </c>
      <c r="M68" s="161">
        <v>3006147.22</v>
      </c>
      <c r="N68" s="161">
        <v>1988828.11</v>
      </c>
      <c r="O68" s="161">
        <v>9</v>
      </c>
      <c r="P68" s="2"/>
      <c r="Q68" s="2"/>
      <c r="R68" s="2"/>
      <c r="S68" s="2"/>
      <c r="T68" s="2"/>
      <c r="U68" s="2"/>
      <c r="V68" s="2"/>
      <c r="W68" s="2"/>
      <c r="X68" s="2"/>
      <c r="Y68" s="2"/>
      <c r="Z68" s="2"/>
    </row>
    <row r="69" spans="1:26" ht="12.75" customHeight="1" x14ac:dyDescent="0.2">
      <c r="A69" s="161">
        <v>1</v>
      </c>
      <c r="B69" s="161" t="s">
        <v>49</v>
      </c>
      <c r="C69" s="161" t="s">
        <v>211</v>
      </c>
      <c r="D69" s="161">
        <v>64</v>
      </c>
      <c r="E69" s="161">
        <v>1</v>
      </c>
      <c r="F69" s="161">
        <v>7</v>
      </c>
      <c r="G69" s="161">
        <v>7</v>
      </c>
      <c r="H69" s="161">
        <v>3</v>
      </c>
      <c r="I69" s="161" t="s">
        <v>50</v>
      </c>
      <c r="J69" s="161">
        <v>24</v>
      </c>
      <c r="K69" s="161" t="s">
        <v>213</v>
      </c>
      <c r="L69" s="161">
        <v>1150083.3999999999</v>
      </c>
      <c r="M69" s="161">
        <v>816847.79</v>
      </c>
      <c r="N69" s="161">
        <v>414445.46</v>
      </c>
      <c r="O69" s="161">
        <v>6</v>
      </c>
      <c r="P69" s="2"/>
      <c r="Q69" s="2"/>
      <c r="R69" s="2"/>
      <c r="S69" s="2"/>
      <c r="T69" s="2"/>
      <c r="U69" s="2"/>
      <c r="V69" s="2"/>
      <c r="W69" s="2"/>
      <c r="X69" s="2"/>
      <c r="Y69" s="2"/>
      <c r="Z69" s="2"/>
    </row>
    <row r="70" spans="1:26" ht="12.75" customHeight="1" x14ac:dyDescent="0.2">
      <c r="A70" s="161">
        <v>1</v>
      </c>
      <c r="B70" s="161" t="s">
        <v>49</v>
      </c>
      <c r="C70" s="161" t="s">
        <v>211</v>
      </c>
      <c r="D70" s="161">
        <v>67</v>
      </c>
      <c r="E70" s="161">
        <v>1</v>
      </c>
      <c r="F70" s="161">
        <v>7</v>
      </c>
      <c r="G70" s="161">
        <v>7</v>
      </c>
      <c r="H70" s="161">
        <v>3</v>
      </c>
      <c r="I70" s="161" t="s">
        <v>50</v>
      </c>
      <c r="J70" s="161">
        <v>1</v>
      </c>
      <c r="K70" s="161" t="s">
        <v>214</v>
      </c>
      <c r="L70" s="161">
        <v>452646.61</v>
      </c>
      <c r="M70" s="161">
        <v>373171.62</v>
      </c>
      <c r="N70" s="161">
        <v>338032.68</v>
      </c>
      <c r="O70" s="161">
        <v>4</v>
      </c>
      <c r="P70" s="2"/>
      <c r="Q70" s="2"/>
      <c r="R70" s="2"/>
      <c r="S70" s="2"/>
      <c r="T70" s="2"/>
      <c r="U70" s="2"/>
      <c r="V70" s="2"/>
      <c r="W70" s="2"/>
      <c r="X70" s="2"/>
      <c r="Y70" s="2"/>
      <c r="Z70" s="2"/>
    </row>
    <row r="71" spans="1:26" ht="12.75" customHeight="1" x14ac:dyDescent="0.2">
      <c r="A71" s="161">
        <v>1</v>
      </c>
      <c r="B71" s="161" t="s">
        <v>49</v>
      </c>
      <c r="C71" s="161" t="s">
        <v>211</v>
      </c>
      <c r="D71" s="161">
        <v>67</v>
      </c>
      <c r="E71" s="161">
        <v>1</v>
      </c>
      <c r="F71" s="161">
        <v>7</v>
      </c>
      <c r="G71" s="161">
        <v>7</v>
      </c>
      <c r="H71" s="161">
        <v>3</v>
      </c>
      <c r="I71" s="161" t="s">
        <v>50</v>
      </c>
      <c r="J71" s="161">
        <v>2</v>
      </c>
      <c r="K71" s="161" t="s">
        <v>212</v>
      </c>
      <c r="L71" s="161">
        <v>218652.62</v>
      </c>
      <c r="M71" s="161">
        <v>185854.72</v>
      </c>
      <c r="N71" s="161">
        <v>94643.6</v>
      </c>
      <c r="O71" s="161">
        <v>1</v>
      </c>
      <c r="P71" s="2"/>
      <c r="Q71" s="2"/>
      <c r="R71" s="2"/>
      <c r="S71" s="2"/>
      <c r="T71" s="2"/>
      <c r="U71" s="2"/>
      <c r="V71" s="2"/>
      <c r="W71" s="2"/>
      <c r="X71" s="2"/>
      <c r="Y71" s="2"/>
      <c r="Z71" s="2"/>
    </row>
    <row r="72" spans="1:26" ht="12.75" customHeight="1" x14ac:dyDescent="0.2">
      <c r="A72" s="161">
        <v>1</v>
      </c>
      <c r="B72" s="161" t="s">
        <v>49</v>
      </c>
      <c r="C72" s="161" t="s">
        <v>211</v>
      </c>
      <c r="D72" s="161">
        <v>67</v>
      </c>
      <c r="E72" s="161">
        <v>1</v>
      </c>
      <c r="F72" s="161">
        <v>7</v>
      </c>
      <c r="G72" s="161">
        <v>7</v>
      </c>
      <c r="H72" s="161">
        <v>3</v>
      </c>
      <c r="I72" s="161" t="s">
        <v>50</v>
      </c>
      <c r="J72" s="161">
        <v>3</v>
      </c>
      <c r="K72" s="161" t="s">
        <v>214</v>
      </c>
      <c r="L72" s="161">
        <v>443042.73</v>
      </c>
      <c r="M72" s="161">
        <v>376053.05</v>
      </c>
      <c r="N72" s="161">
        <v>301318.84999999998</v>
      </c>
      <c r="O72" s="161">
        <v>5</v>
      </c>
      <c r="P72" s="2"/>
      <c r="Q72" s="2"/>
      <c r="R72" s="2"/>
      <c r="S72" s="2"/>
      <c r="T72" s="2"/>
      <c r="U72" s="2"/>
      <c r="V72" s="2"/>
      <c r="W72" s="2"/>
      <c r="X72" s="2"/>
      <c r="Y72" s="2"/>
      <c r="Z72" s="2"/>
    </row>
    <row r="73" spans="1:26" ht="12.75" customHeight="1" x14ac:dyDescent="0.2">
      <c r="A73" s="161">
        <v>1</v>
      </c>
      <c r="B73" s="161" t="s">
        <v>49</v>
      </c>
      <c r="C73" s="161" t="s">
        <v>211</v>
      </c>
      <c r="D73" s="161">
        <v>67</v>
      </c>
      <c r="E73" s="161">
        <v>1</v>
      </c>
      <c r="F73" s="161">
        <v>7</v>
      </c>
      <c r="G73" s="161">
        <v>7</v>
      </c>
      <c r="H73" s="161">
        <v>3</v>
      </c>
      <c r="I73" s="161" t="s">
        <v>50</v>
      </c>
      <c r="J73" s="161">
        <v>3</v>
      </c>
      <c r="K73" s="161" t="s">
        <v>212</v>
      </c>
      <c r="L73" s="161">
        <v>185495.81</v>
      </c>
      <c r="M73" s="161">
        <v>157671.44</v>
      </c>
      <c r="N73" s="161">
        <v>0</v>
      </c>
      <c r="O73" s="161">
        <v>2</v>
      </c>
      <c r="P73" s="2"/>
      <c r="Q73" s="2"/>
      <c r="R73" s="2"/>
      <c r="S73" s="2"/>
      <c r="T73" s="2"/>
      <c r="U73" s="2"/>
      <c r="V73" s="2"/>
      <c r="W73" s="2"/>
      <c r="X73" s="2"/>
      <c r="Y73" s="2"/>
      <c r="Z73" s="2"/>
    </row>
    <row r="74" spans="1:26" ht="12.75" customHeight="1" x14ac:dyDescent="0.2">
      <c r="A74" s="161">
        <v>1</v>
      </c>
      <c r="B74" s="161" t="s">
        <v>49</v>
      </c>
      <c r="C74" s="161" t="s">
        <v>211</v>
      </c>
      <c r="D74" s="161">
        <v>67</v>
      </c>
      <c r="E74" s="161">
        <v>1</v>
      </c>
      <c r="F74" s="161">
        <v>7</v>
      </c>
      <c r="G74" s="161">
        <v>7</v>
      </c>
      <c r="H74" s="161">
        <v>3</v>
      </c>
      <c r="I74" s="161" t="s">
        <v>50</v>
      </c>
      <c r="J74" s="161">
        <v>3</v>
      </c>
      <c r="K74" s="161" t="s">
        <v>215</v>
      </c>
      <c r="L74" s="161">
        <v>243122.61</v>
      </c>
      <c r="M74" s="161">
        <v>179401.88</v>
      </c>
      <c r="N74" s="161">
        <v>86446.57</v>
      </c>
      <c r="O74" s="161">
        <v>2</v>
      </c>
      <c r="P74" s="2"/>
      <c r="Q74" s="2"/>
      <c r="R74" s="2"/>
      <c r="S74" s="2"/>
      <c r="T74" s="2"/>
      <c r="U74" s="2"/>
      <c r="V74" s="2"/>
      <c r="W74" s="2"/>
      <c r="X74" s="2"/>
      <c r="Y74" s="2"/>
      <c r="Z74" s="2"/>
    </row>
    <row r="75" spans="1:26" ht="12.75" customHeight="1" x14ac:dyDescent="0.2">
      <c r="A75" s="161">
        <v>1</v>
      </c>
      <c r="B75" s="161" t="s">
        <v>49</v>
      </c>
      <c r="C75" s="161" t="s">
        <v>211</v>
      </c>
      <c r="D75" s="161">
        <v>67</v>
      </c>
      <c r="E75" s="161">
        <v>1</v>
      </c>
      <c r="F75" s="161">
        <v>7</v>
      </c>
      <c r="G75" s="161">
        <v>7</v>
      </c>
      <c r="H75" s="161">
        <v>3</v>
      </c>
      <c r="I75" s="161" t="s">
        <v>50</v>
      </c>
      <c r="J75" s="161">
        <v>3</v>
      </c>
      <c r="K75" s="161" t="s">
        <v>216</v>
      </c>
      <c r="L75" s="161">
        <v>480772.9</v>
      </c>
      <c r="M75" s="161">
        <v>398047.81</v>
      </c>
      <c r="N75" s="161">
        <v>144808.49</v>
      </c>
      <c r="O75" s="161">
        <v>6</v>
      </c>
      <c r="P75" s="2"/>
      <c r="Q75" s="2"/>
      <c r="R75" s="2"/>
      <c r="S75" s="2"/>
      <c r="T75" s="2"/>
      <c r="U75" s="2"/>
      <c r="V75" s="2"/>
      <c r="W75" s="2"/>
      <c r="X75" s="2"/>
      <c r="Y75" s="2"/>
      <c r="Z75" s="2"/>
    </row>
    <row r="76" spans="1:26" ht="12.75" customHeight="1" x14ac:dyDescent="0.2">
      <c r="A76" s="161">
        <v>1</v>
      </c>
      <c r="B76" s="161" t="s">
        <v>49</v>
      </c>
      <c r="C76" s="161" t="s">
        <v>211</v>
      </c>
      <c r="D76" s="161">
        <v>67</v>
      </c>
      <c r="E76" s="161">
        <v>1</v>
      </c>
      <c r="F76" s="161">
        <v>7</v>
      </c>
      <c r="G76" s="161">
        <v>7</v>
      </c>
      <c r="H76" s="161">
        <v>3</v>
      </c>
      <c r="I76" s="161" t="s">
        <v>50</v>
      </c>
      <c r="J76" s="161">
        <v>4</v>
      </c>
      <c r="K76" s="161" t="s">
        <v>214</v>
      </c>
      <c r="L76" s="161">
        <v>154509.35999999999</v>
      </c>
      <c r="M76" s="161">
        <v>131099.21</v>
      </c>
      <c r="N76" s="161">
        <v>4674.9799999999996</v>
      </c>
      <c r="O76" s="161">
        <v>2</v>
      </c>
      <c r="P76" s="2"/>
      <c r="Q76" s="2"/>
      <c r="R76" s="2"/>
      <c r="S76" s="2"/>
      <c r="T76" s="2"/>
      <c r="U76" s="2"/>
      <c r="V76" s="2"/>
      <c r="W76" s="2"/>
      <c r="X76" s="2"/>
      <c r="Y76" s="2"/>
      <c r="Z76" s="2"/>
    </row>
    <row r="77" spans="1:26" ht="12.75" customHeight="1" x14ac:dyDescent="0.2">
      <c r="A77" s="161">
        <v>1</v>
      </c>
      <c r="B77" s="161" t="s">
        <v>49</v>
      </c>
      <c r="C77" s="161" t="s">
        <v>211</v>
      </c>
      <c r="D77" s="161">
        <v>67</v>
      </c>
      <c r="E77" s="161">
        <v>1</v>
      </c>
      <c r="F77" s="161">
        <v>7</v>
      </c>
      <c r="G77" s="161">
        <v>7</v>
      </c>
      <c r="H77" s="161">
        <v>3</v>
      </c>
      <c r="I77" s="161" t="s">
        <v>50</v>
      </c>
      <c r="J77" s="161">
        <v>4</v>
      </c>
      <c r="K77" s="161" t="s">
        <v>212</v>
      </c>
      <c r="L77" s="161">
        <v>5097.8500000000004</v>
      </c>
      <c r="M77" s="161">
        <v>4078.28</v>
      </c>
      <c r="N77" s="161">
        <v>5097.8500000000004</v>
      </c>
      <c r="O77" s="161">
        <v>1</v>
      </c>
      <c r="P77" s="2"/>
      <c r="Q77" s="2"/>
      <c r="R77" s="2"/>
      <c r="S77" s="2"/>
      <c r="T77" s="2"/>
      <c r="U77" s="2"/>
      <c r="V77" s="2"/>
      <c r="W77" s="2"/>
      <c r="X77" s="2"/>
      <c r="Y77" s="2"/>
      <c r="Z77" s="2"/>
    </row>
    <row r="78" spans="1:26" ht="12.75" customHeight="1" x14ac:dyDescent="0.2">
      <c r="A78" s="161">
        <v>1</v>
      </c>
      <c r="B78" s="161" t="s">
        <v>49</v>
      </c>
      <c r="C78" s="161" t="s">
        <v>211</v>
      </c>
      <c r="D78" s="161">
        <v>67</v>
      </c>
      <c r="E78" s="161">
        <v>1</v>
      </c>
      <c r="F78" s="161">
        <v>7</v>
      </c>
      <c r="G78" s="161">
        <v>7</v>
      </c>
      <c r="H78" s="161">
        <v>3</v>
      </c>
      <c r="I78" s="161" t="s">
        <v>50</v>
      </c>
      <c r="J78" s="161">
        <v>4</v>
      </c>
      <c r="K78" s="161" t="s">
        <v>216</v>
      </c>
      <c r="L78" s="161">
        <v>511376.79</v>
      </c>
      <c r="M78" s="161">
        <v>434670.27</v>
      </c>
      <c r="N78" s="161">
        <v>0</v>
      </c>
      <c r="O78" s="161">
        <v>4</v>
      </c>
      <c r="P78" s="2"/>
      <c r="Q78" s="2"/>
      <c r="R78" s="2"/>
      <c r="S78" s="2"/>
      <c r="T78" s="2"/>
      <c r="U78" s="2"/>
      <c r="V78" s="2"/>
      <c r="W78" s="2"/>
      <c r="X78" s="2"/>
      <c r="Y78" s="2"/>
      <c r="Z78" s="2"/>
    </row>
    <row r="79" spans="1:26" ht="12.75" customHeight="1" x14ac:dyDescent="0.2">
      <c r="A79" s="161">
        <v>1</v>
      </c>
      <c r="B79" s="161" t="s">
        <v>49</v>
      </c>
      <c r="C79" s="161" t="s">
        <v>211</v>
      </c>
      <c r="D79" s="161">
        <v>67</v>
      </c>
      <c r="E79" s="161">
        <v>1</v>
      </c>
      <c r="F79" s="161">
        <v>7</v>
      </c>
      <c r="G79" s="161">
        <v>7</v>
      </c>
      <c r="H79" s="161">
        <v>3</v>
      </c>
      <c r="I79" s="161" t="s">
        <v>50</v>
      </c>
      <c r="J79" s="161">
        <v>5</v>
      </c>
      <c r="K79" s="161" t="s">
        <v>213</v>
      </c>
      <c r="L79" s="161">
        <v>454236.85</v>
      </c>
      <c r="M79" s="161">
        <v>375832.8</v>
      </c>
      <c r="N79" s="161">
        <v>348058.17</v>
      </c>
      <c r="O79" s="161">
        <v>2</v>
      </c>
      <c r="P79" s="2"/>
      <c r="Q79" s="2"/>
      <c r="R79" s="2"/>
      <c r="S79" s="2"/>
      <c r="T79" s="2"/>
      <c r="U79" s="2"/>
      <c r="V79" s="2"/>
      <c r="W79" s="2"/>
      <c r="X79" s="2"/>
      <c r="Y79" s="2"/>
      <c r="Z79" s="2"/>
    </row>
    <row r="80" spans="1:26" ht="12.75" customHeight="1" x14ac:dyDescent="0.2">
      <c r="A80" s="161">
        <v>1</v>
      </c>
      <c r="B80" s="161" t="s">
        <v>49</v>
      </c>
      <c r="C80" s="161" t="s">
        <v>211</v>
      </c>
      <c r="D80" s="161">
        <v>67</v>
      </c>
      <c r="E80" s="161">
        <v>1</v>
      </c>
      <c r="F80" s="161">
        <v>7</v>
      </c>
      <c r="G80" s="161">
        <v>7</v>
      </c>
      <c r="H80" s="161">
        <v>3</v>
      </c>
      <c r="I80" s="161" t="s">
        <v>50</v>
      </c>
      <c r="J80" s="161">
        <v>6</v>
      </c>
      <c r="K80" s="161" t="s">
        <v>214</v>
      </c>
      <c r="L80" s="161">
        <v>567012</v>
      </c>
      <c r="M80" s="161">
        <v>481960.2</v>
      </c>
      <c r="N80" s="161">
        <v>422847.46</v>
      </c>
      <c r="O80" s="161">
        <v>3</v>
      </c>
      <c r="P80" s="2"/>
      <c r="Q80" s="2"/>
      <c r="R80" s="2"/>
      <c r="S80" s="2"/>
      <c r="T80" s="2"/>
      <c r="U80" s="2"/>
      <c r="V80" s="2"/>
      <c r="W80" s="2"/>
      <c r="X80" s="2"/>
      <c r="Y80" s="2"/>
      <c r="Z80" s="2"/>
    </row>
    <row r="81" spans="1:26" ht="12.75" customHeight="1" x14ac:dyDescent="0.2">
      <c r="A81" s="161">
        <v>1</v>
      </c>
      <c r="B81" s="161" t="s">
        <v>49</v>
      </c>
      <c r="C81" s="161" t="s">
        <v>211</v>
      </c>
      <c r="D81" s="161">
        <v>67</v>
      </c>
      <c r="E81" s="161">
        <v>1</v>
      </c>
      <c r="F81" s="161">
        <v>7</v>
      </c>
      <c r="G81" s="161">
        <v>7</v>
      </c>
      <c r="H81" s="161">
        <v>3</v>
      </c>
      <c r="I81" s="161" t="s">
        <v>50</v>
      </c>
      <c r="J81" s="161">
        <v>6</v>
      </c>
      <c r="K81" s="161" t="s">
        <v>212</v>
      </c>
      <c r="L81" s="161">
        <v>1072368.43</v>
      </c>
      <c r="M81" s="161">
        <v>910843.63</v>
      </c>
      <c r="N81" s="161">
        <v>620532.05000000005</v>
      </c>
      <c r="O81" s="161">
        <v>7</v>
      </c>
      <c r="P81" s="2"/>
      <c r="Q81" s="2"/>
      <c r="R81" s="2"/>
      <c r="S81" s="2"/>
      <c r="T81" s="2"/>
      <c r="U81" s="2"/>
      <c r="V81" s="2"/>
      <c r="W81" s="2"/>
      <c r="X81" s="2"/>
      <c r="Y81" s="2"/>
      <c r="Z81" s="2"/>
    </row>
    <row r="82" spans="1:26" ht="12.75" customHeight="1" x14ac:dyDescent="0.2">
      <c r="A82" s="161">
        <v>1</v>
      </c>
      <c r="B82" s="161" t="s">
        <v>49</v>
      </c>
      <c r="C82" s="161" t="s">
        <v>211</v>
      </c>
      <c r="D82" s="161">
        <v>67</v>
      </c>
      <c r="E82" s="161">
        <v>1</v>
      </c>
      <c r="F82" s="161">
        <v>7</v>
      </c>
      <c r="G82" s="161">
        <v>7</v>
      </c>
      <c r="H82" s="161">
        <v>3</v>
      </c>
      <c r="I82" s="161" t="s">
        <v>50</v>
      </c>
      <c r="J82" s="161">
        <v>6</v>
      </c>
      <c r="K82" s="161" t="s">
        <v>215</v>
      </c>
      <c r="L82" s="161">
        <v>409835.08</v>
      </c>
      <c r="M82" s="161">
        <v>348359.82</v>
      </c>
      <c r="N82" s="161">
        <v>219170.72</v>
      </c>
      <c r="O82" s="161">
        <v>2</v>
      </c>
      <c r="P82" s="2"/>
      <c r="Q82" s="2"/>
      <c r="R82" s="2"/>
      <c r="S82" s="2"/>
      <c r="T82" s="2"/>
      <c r="U82" s="2"/>
      <c r="V82" s="2"/>
      <c r="W82" s="2"/>
      <c r="X82" s="2"/>
      <c r="Y82" s="2"/>
      <c r="Z82" s="2"/>
    </row>
    <row r="83" spans="1:26" ht="12.75" customHeight="1" x14ac:dyDescent="0.2">
      <c r="A83" s="161">
        <v>1</v>
      </c>
      <c r="B83" s="161" t="s">
        <v>49</v>
      </c>
      <c r="C83" s="161" t="s">
        <v>211</v>
      </c>
      <c r="D83" s="161">
        <v>67</v>
      </c>
      <c r="E83" s="161">
        <v>1</v>
      </c>
      <c r="F83" s="161">
        <v>7</v>
      </c>
      <c r="G83" s="161">
        <v>7</v>
      </c>
      <c r="H83" s="161">
        <v>3</v>
      </c>
      <c r="I83" s="161" t="s">
        <v>50</v>
      </c>
      <c r="J83" s="161">
        <v>6</v>
      </c>
      <c r="K83" s="161" t="s">
        <v>216</v>
      </c>
      <c r="L83" s="161">
        <v>453497.56</v>
      </c>
      <c r="M83" s="161">
        <v>385468.23</v>
      </c>
      <c r="N83" s="161">
        <v>305502.07</v>
      </c>
      <c r="O83" s="161">
        <v>3</v>
      </c>
      <c r="P83" s="2"/>
      <c r="Q83" s="2"/>
      <c r="R83" s="2"/>
      <c r="S83" s="2"/>
      <c r="T83" s="2"/>
      <c r="U83" s="2"/>
      <c r="V83" s="2"/>
      <c r="W83" s="2"/>
      <c r="X83" s="2"/>
      <c r="Y83" s="2"/>
      <c r="Z83" s="2"/>
    </row>
    <row r="84" spans="1:26" ht="12.75" customHeight="1" x14ac:dyDescent="0.2">
      <c r="A84" s="161">
        <v>1</v>
      </c>
      <c r="B84" s="161" t="s">
        <v>49</v>
      </c>
      <c r="C84" s="161" t="s">
        <v>211</v>
      </c>
      <c r="D84" s="161">
        <v>67</v>
      </c>
      <c r="E84" s="161">
        <v>1</v>
      </c>
      <c r="F84" s="161">
        <v>7</v>
      </c>
      <c r="G84" s="161">
        <v>7</v>
      </c>
      <c r="H84" s="161">
        <v>3</v>
      </c>
      <c r="I84" s="161" t="s">
        <v>50</v>
      </c>
      <c r="J84" s="161">
        <v>6</v>
      </c>
      <c r="K84" s="161" t="s">
        <v>213</v>
      </c>
      <c r="L84" s="161">
        <v>719166.96</v>
      </c>
      <c r="M84" s="161">
        <v>606548.82999999996</v>
      </c>
      <c r="N84" s="161">
        <v>442213.17</v>
      </c>
      <c r="O84" s="161">
        <v>5</v>
      </c>
      <c r="P84" s="2"/>
      <c r="Q84" s="2"/>
      <c r="R84" s="2"/>
      <c r="S84" s="2"/>
      <c r="T84" s="2"/>
      <c r="U84" s="2"/>
      <c r="V84" s="2"/>
      <c r="W84" s="2"/>
      <c r="X84" s="2"/>
      <c r="Y84" s="2"/>
      <c r="Z84" s="2"/>
    </row>
    <row r="85" spans="1:26" ht="12.75" customHeight="1" x14ac:dyDescent="0.2">
      <c r="A85" s="161">
        <v>1</v>
      </c>
      <c r="B85" s="161" t="s">
        <v>49</v>
      </c>
      <c r="C85" s="161" t="s">
        <v>211</v>
      </c>
      <c r="D85" s="161">
        <v>67</v>
      </c>
      <c r="E85" s="161">
        <v>1</v>
      </c>
      <c r="F85" s="161">
        <v>7</v>
      </c>
      <c r="G85" s="161">
        <v>7</v>
      </c>
      <c r="H85" s="161">
        <v>3</v>
      </c>
      <c r="I85" s="161" t="s">
        <v>50</v>
      </c>
      <c r="J85" s="161">
        <v>7</v>
      </c>
      <c r="K85" s="161" t="s">
        <v>214</v>
      </c>
      <c r="L85" s="161">
        <v>4226423.4400000004</v>
      </c>
      <c r="M85" s="161">
        <v>3517706.55</v>
      </c>
      <c r="N85" s="161">
        <v>1413748.55</v>
      </c>
      <c r="O85" s="161">
        <v>33</v>
      </c>
      <c r="P85" s="2"/>
      <c r="Q85" s="2"/>
      <c r="R85" s="2"/>
      <c r="S85" s="2"/>
      <c r="T85" s="2"/>
      <c r="U85" s="2"/>
      <c r="V85" s="2"/>
      <c r="W85" s="2"/>
      <c r="X85" s="2"/>
      <c r="Y85" s="2"/>
      <c r="Z85" s="2"/>
    </row>
    <row r="86" spans="1:26" ht="12.75" customHeight="1" x14ac:dyDescent="0.2">
      <c r="A86" s="161">
        <v>1</v>
      </c>
      <c r="B86" s="161" t="s">
        <v>49</v>
      </c>
      <c r="C86" s="161" t="s">
        <v>211</v>
      </c>
      <c r="D86" s="161">
        <v>67</v>
      </c>
      <c r="E86" s="161">
        <v>1</v>
      </c>
      <c r="F86" s="161">
        <v>7</v>
      </c>
      <c r="G86" s="161">
        <v>7</v>
      </c>
      <c r="H86" s="161">
        <v>3</v>
      </c>
      <c r="I86" s="161" t="s">
        <v>50</v>
      </c>
      <c r="J86" s="161">
        <v>7</v>
      </c>
      <c r="K86" s="161" t="s">
        <v>212</v>
      </c>
      <c r="L86" s="161">
        <v>5867098.7199999997</v>
      </c>
      <c r="M86" s="161">
        <v>4819502.45</v>
      </c>
      <c r="N86" s="161">
        <v>2410771.7599999998</v>
      </c>
      <c r="O86" s="161">
        <v>67</v>
      </c>
      <c r="P86" s="2"/>
      <c r="Q86" s="2"/>
      <c r="R86" s="2"/>
      <c r="S86" s="2"/>
      <c r="T86" s="2"/>
      <c r="U86" s="2"/>
      <c r="V86" s="2"/>
      <c r="W86" s="2"/>
      <c r="X86" s="2"/>
      <c r="Y86" s="2"/>
      <c r="Z86" s="2"/>
    </row>
    <row r="87" spans="1:26" ht="12.75" customHeight="1" x14ac:dyDescent="0.2">
      <c r="A87" s="161">
        <v>1</v>
      </c>
      <c r="B87" s="161" t="s">
        <v>49</v>
      </c>
      <c r="C87" s="161" t="s">
        <v>211</v>
      </c>
      <c r="D87" s="161">
        <v>67</v>
      </c>
      <c r="E87" s="161">
        <v>1</v>
      </c>
      <c r="F87" s="161">
        <v>7</v>
      </c>
      <c r="G87" s="161">
        <v>7</v>
      </c>
      <c r="H87" s="161">
        <v>3</v>
      </c>
      <c r="I87" s="161" t="s">
        <v>50</v>
      </c>
      <c r="J87" s="161">
        <v>7</v>
      </c>
      <c r="K87" s="161" t="s">
        <v>215</v>
      </c>
      <c r="L87" s="161">
        <v>1306082.4099999999</v>
      </c>
      <c r="M87" s="161">
        <v>1062122.07</v>
      </c>
      <c r="N87" s="161">
        <v>871560.97</v>
      </c>
      <c r="O87" s="161">
        <v>11</v>
      </c>
      <c r="P87" s="2"/>
      <c r="Q87" s="2"/>
      <c r="R87" s="2"/>
      <c r="S87" s="2"/>
      <c r="T87" s="2"/>
      <c r="U87" s="2"/>
      <c r="V87" s="2"/>
      <c r="W87" s="2"/>
      <c r="X87" s="2"/>
      <c r="Y87" s="2"/>
      <c r="Z87" s="2"/>
    </row>
    <row r="88" spans="1:26" ht="12.75" customHeight="1" x14ac:dyDescent="0.2">
      <c r="A88" s="161">
        <v>1</v>
      </c>
      <c r="B88" s="161" t="s">
        <v>49</v>
      </c>
      <c r="C88" s="161" t="s">
        <v>211</v>
      </c>
      <c r="D88" s="161">
        <v>67</v>
      </c>
      <c r="E88" s="161">
        <v>1</v>
      </c>
      <c r="F88" s="161">
        <v>7</v>
      </c>
      <c r="G88" s="161">
        <v>7</v>
      </c>
      <c r="H88" s="161">
        <v>3</v>
      </c>
      <c r="I88" s="161" t="s">
        <v>50</v>
      </c>
      <c r="J88" s="161">
        <v>7</v>
      </c>
      <c r="K88" s="161" t="s">
        <v>216</v>
      </c>
      <c r="L88" s="161">
        <v>2372234.42</v>
      </c>
      <c r="M88" s="161">
        <v>1992225.75</v>
      </c>
      <c r="N88" s="161">
        <v>923754.5</v>
      </c>
      <c r="O88" s="161">
        <v>22</v>
      </c>
      <c r="P88" s="2"/>
      <c r="Q88" s="2"/>
      <c r="R88" s="2"/>
      <c r="S88" s="2"/>
      <c r="T88" s="2"/>
      <c r="U88" s="2"/>
      <c r="V88" s="2"/>
      <c r="W88" s="2"/>
      <c r="X88" s="2"/>
      <c r="Y88" s="2"/>
      <c r="Z88" s="2"/>
    </row>
    <row r="89" spans="1:26" ht="12.75" customHeight="1" x14ac:dyDescent="0.2">
      <c r="A89" s="161">
        <v>1</v>
      </c>
      <c r="B89" s="161" t="s">
        <v>49</v>
      </c>
      <c r="C89" s="161" t="s">
        <v>211</v>
      </c>
      <c r="D89" s="161">
        <v>67</v>
      </c>
      <c r="E89" s="161">
        <v>1</v>
      </c>
      <c r="F89" s="161">
        <v>7</v>
      </c>
      <c r="G89" s="161">
        <v>7</v>
      </c>
      <c r="H89" s="161">
        <v>3</v>
      </c>
      <c r="I89" s="161" t="s">
        <v>50</v>
      </c>
      <c r="J89" s="161">
        <v>7</v>
      </c>
      <c r="K89" s="161" t="s">
        <v>213</v>
      </c>
      <c r="L89" s="161">
        <v>3066939.55</v>
      </c>
      <c r="M89" s="161">
        <v>2594837.5299999998</v>
      </c>
      <c r="N89" s="161">
        <v>1340141.3</v>
      </c>
      <c r="O89" s="161">
        <v>22</v>
      </c>
      <c r="P89" s="2"/>
      <c r="Q89" s="2"/>
      <c r="R89" s="2"/>
      <c r="S89" s="2"/>
      <c r="T89" s="2"/>
      <c r="U89" s="2"/>
      <c r="V89" s="2"/>
      <c r="W89" s="2"/>
      <c r="X89" s="2"/>
      <c r="Y89" s="2"/>
      <c r="Z89" s="2"/>
    </row>
    <row r="90" spans="1:26" ht="12.75" customHeight="1" x14ac:dyDescent="0.2">
      <c r="A90" s="161">
        <v>1</v>
      </c>
      <c r="B90" s="161" t="s">
        <v>49</v>
      </c>
      <c r="C90" s="161" t="s">
        <v>211</v>
      </c>
      <c r="D90" s="161">
        <v>67</v>
      </c>
      <c r="E90" s="161">
        <v>1</v>
      </c>
      <c r="F90" s="161">
        <v>7</v>
      </c>
      <c r="G90" s="161">
        <v>7</v>
      </c>
      <c r="H90" s="161">
        <v>3</v>
      </c>
      <c r="I90" s="161" t="s">
        <v>50</v>
      </c>
      <c r="J90" s="161">
        <v>8</v>
      </c>
      <c r="K90" s="161" t="s">
        <v>214</v>
      </c>
      <c r="L90" s="161">
        <v>1147987.52</v>
      </c>
      <c r="M90" s="161">
        <v>947838.62</v>
      </c>
      <c r="N90" s="161">
        <v>327932.5</v>
      </c>
      <c r="O90" s="161">
        <v>8</v>
      </c>
      <c r="P90" s="2"/>
      <c r="Q90" s="2"/>
      <c r="R90" s="2"/>
      <c r="S90" s="2"/>
      <c r="T90" s="2"/>
      <c r="U90" s="2"/>
      <c r="V90" s="2"/>
      <c r="W90" s="2"/>
      <c r="X90" s="2"/>
      <c r="Y90" s="2"/>
      <c r="Z90" s="2"/>
    </row>
    <row r="91" spans="1:26" ht="12.75" customHeight="1" x14ac:dyDescent="0.2">
      <c r="A91" s="161">
        <v>1</v>
      </c>
      <c r="B91" s="161" t="s">
        <v>49</v>
      </c>
      <c r="C91" s="161" t="s">
        <v>211</v>
      </c>
      <c r="D91" s="161">
        <v>67</v>
      </c>
      <c r="E91" s="161">
        <v>1</v>
      </c>
      <c r="F91" s="161">
        <v>7</v>
      </c>
      <c r="G91" s="161">
        <v>7</v>
      </c>
      <c r="H91" s="161">
        <v>3</v>
      </c>
      <c r="I91" s="161" t="s">
        <v>50</v>
      </c>
      <c r="J91" s="161">
        <v>8</v>
      </c>
      <c r="K91" s="161" t="s">
        <v>212</v>
      </c>
      <c r="L91" s="161">
        <v>827824.37</v>
      </c>
      <c r="M91" s="161">
        <v>695948.74</v>
      </c>
      <c r="N91" s="161">
        <v>173540.22</v>
      </c>
      <c r="O91" s="161">
        <v>8</v>
      </c>
      <c r="P91" s="2"/>
      <c r="Q91" s="2"/>
      <c r="R91" s="2"/>
      <c r="S91" s="2"/>
      <c r="T91" s="2"/>
      <c r="U91" s="2"/>
      <c r="V91" s="2"/>
      <c r="W91" s="2"/>
      <c r="X91" s="2"/>
      <c r="Y91" s="2"/>
      <c r="Z91" s="2"/>
    </row>
    <row r="92" spans="1:26" ht="12.75" customHeight="1" x14ac:dyDescent="0.2">
      <c r="A92" s="161">
        <v>1</v>
      </c>
      <c r="B92" s="161" t="s">
        <v>49</v>
      </c>
      <c r="C92" s="161" t="s">
        <v>211</v>
      </c>
      <c r="D92" s="161">
        <v>67</v>
      </c>
      <c r="E92" s="161">
        <v>1</v>
      </c>
      <c r="F92" s="161">
        <v>7</v>
      </c>
      <c r="G92" s="161">
        <v>7</v>
      </c>
      <c r="H92" s="161">
        <v>3</v>
      </c>
      <c r="I92" s="161" t="s">
        <v>50</v>
      </c>
      <c r="J92" s="161">
        <v>8</v>
      </c>
      <c r="K92" s="161" t="s">
        <v>215</v>
      </c>
      <c r="L92" s="161">
        <v>151337.89000000001</v>
      </c>
      <c r="M92" s="161">
        <v>128637.21</v>
      </c>
      <c r="N92" s="161">
        <v>46820.31</v>
      </c>
      <c r="O92" s="161">
        <v>1</v>
      </c>
      <c r="P92" s="2"/>
      <c r="Q92" s="2"/>
      <c r="R92" s="2"/>
      <c r="S92" s="2"/>
      <c r="T92" s="2"/>
      <c r="U92" s="2"/>
      <c r="V92" s="2"/>
      <c r="W92" s="2"/>
      <c r="X92" s="2"/>
      <c r="Y92" s="2"/>
      <c r="Z92" s="2"/>
    </row>
    <row r="93" spans="1:26" ht="12.75" customHeight="1" x14ac:dyDescent="0.2">
      <c r="A93" s="161">
        <v>1</v>
      </c>
      <c r="B93" s="161" t="s">
        <v>49</v>
      </c>
      <c r="C93" s="161" t="s">
        <v>211</v>
      </c>
      <c r="D93" s="161">
        <v>67</v>
      </c>
      <c r="E93" s="161">
        <v>1</v>
      </c>
      <c r="F93" s="161">
        <v>7</v>
      </c>
      <c r="G93" s="161">
        <v>7</v>
      </c>
      <c r="H93" s="161">
        <v>3</v>
      </c>
      <c r="I93" s="161" t="s">
        <v>50</v>
      </c>
      <c r="J93" s="161">
        <v>8</v>
      </c>
      <c r="K93" s="161" t="s">
        <v>216</v>
      </c>
      <c r="L93" s="161">
        <v>388793.2</v>
      </c>
      <c r="M93" s="161">
        <v>327056.55</v>
      </c>
      <c r="N93" s="161">
        <v>167867.13</v>
      </c>
      <c r="O93" s="161">
        <v>4</v>
      </c>
      <c r="P93" s="2"/>
      <c r="Q93" s="2"/>
      <c r="R93" s="2"/>
      <c r="S93" s="2"/>
      <c r="T93" s="2"/>
      <c r="U93" s="2"/>
      <c r="V93" s="2"/>
      <c r="W93" s="2"/>
      <c r="X93" s="2"/>
      <c r="Y93" s="2"/>
      <c r="Z93" s="2"/>
    </row>
    <row r="94" spans="1:26" ht="12.75" customHeight="1" x14ac:dyDescent="0.2">
      <c r="A94" s="161">
        <v>1</v>
      </c>
      <c r="B94" s="161" t="s">
        <v>49</v>
      </c>
      <c r="C94" s="161" t="s">
        <v>211</v>
      </c>
      <c r="D94" s="161">
        <v>67</v>
      </c>
      <c r="E94" s="161">
        <v>1</v>
      </c>
      <c r="F94" s="161">
        <v>7</v>
      </c>
      <c r="G94" s="161">
        <v>7</v>
      </c>
      <c r="H94" s="161">
        <v>3</v>
      </c>
      <c r="I94" s="161" t="s">
        <v>50</v>
      </c>
      <c r="J94" s="161">
        <v>8</v>
      </c>
      <c r="K94" s="161" t="s">
        <v>213</v>
      </c>
      <c r="L94" s="161">
        <v>624726.67000000004</v>
      </c>
      <c r="M94" s="161">
        <v>531017.67000000004</v>
      </c>
      <c r="N94" s="161">
        <v>376293.7</v>
      </c>
      <c r="O94" s="161">
        <v>4</v>
      </c>
      <c r="P94" s="2"/>
      <c r="Q94" s="2"/>
      <c r="R94" s="2"/>
      <c r="S94" s="2"/>
      <c r="T94" s="2"/>
      <c r="U94" s="2"/>
      <c r="V94" s="2"/>
      <c r="W94" s="2"/>
      <c r="X94" s="2"/>
      <c r="Y94" s="2"/>
      <c r="Z94" s="2"/>
    </row>
    <row r="95" spans="1:26" ht="12.75" customHeight="1" x14ac:dyDescent="0.2">
      <c r="A95" s="161">
        <v>1</v>
      </c>
      <c r="B95" s="161" t="s">
        <v>49</v>
      </c>
      <c r="C95" s="161" t="s">
        <v>211</v>
      </c>
      <c r="D95" s="161">
        <v>67</v>
      </c>
      <c r="E95" s="161">
        <v>1</v>
      </c>
      <c r="F95" s="161">
        <v>7</v>
      </c>
      <c r="G95" s="161">
        <v>7</v>
      </c>
      <c r="H95" s="161">
        <v>3</v>
      </c>
      <c r="I95" s="161" t="s">
        <v>50</v>
      </c>
      <c r="J95" s="161">
        <v>10</v>
      </c>
      <c r="K95" s="161" t="s">
        <v>212</v>
      </c>
      <c r="L95" s="161">
        <v>221439.14</v>
      </c>
      <c r="M95" s="161">
        <v>187917.87</v>
      </c>
      <c r="N95" s="161">
        <v>195087.24</v>
      </c>
      <c r="O95" s="161">
        <v>2</v>
      </c>
      <c r="P95" s="2"/>
      <c r="Q95" s="2"/>
      <c r="R95" s="2"/>
      <c r="S95" s="2"/>
      <c r="T95" s="2"/>
      <c r="U95" s="2"/>
      <c r="V95" s="2"/>
      <c r="W95" s="2"/>
      <c r="X95" s="2"/>
      <c r="Y95" s="2"/>
      <c r="Z95" s="2"/>
    </row>
    <row r="96" spans="1:26" ht="12.75" customHeight="1" x14ac:dyDescent="0.2">
      <c r="A96" s="161">
        <v>1</v>
      </c>
      <c r="B96" s="161" t="s">
        <v>49</v>
      </c>
      <c r="C96" s="161" t="s">
        <v>211</v>
      </c>
      <c r="D96" s="161">
        <v>67</v>
      </c>
      <c r="E96" s="161">
        <v>1</v>
      </c>
      <c r="F96" s="161">
        <v>7</v>
      </c>
      <c r="G96" s="161">
        <v>7</v>
      </c>
      <c r="H96" s="161">
        <v>3</v>
      </c>
      <c r="I96" s="161" t="s">
        <v>50</v>
      </c>
      <c r="J96" s="161">
        <v>10</v>
      </c>
      <c r="K96" s="161" t="s">
        <v>216</v>
      </c>
      <c r="L96" s="161">
        <v>5283.44</v>
      </c>
      <c r="M96" s="161">
        <v>4226.75</v>
      </c>
      <c r="N96" s="161">
        <v>5283.44</v>
      </c>
      <c r="O96" s="161">
        <v>1</v>
      </c>
      <c r="P96" s="2"/>
      <c r="Q96" s="2"/>
      <c r="R96" s="2"/>
      <c r="S96" s="2"/>
      <c r="T96" s="2"/>
      <c r="U96" s="2"/>
      <c r="V96" s="2"/>
      <c r="W96" s="2"/>
      <c r="X96" s="2"/>
      <c r="Y96" s="2"/>
      <c r="Z96" s="2"/>
    </row>
    <row r="97" spans="1:26" ht="12.75" customHeight="1" x14ac:dyDescent="0.2">
      <c r="A97" s="161">
        <v>1</v>
      </c>
      <c r="B97" s="161" t="s">
        <v>49</v>
      </c>
      <c r="C97" s="161" t="s">
        <v>211</v>
      </c>
      <c r="D97" s="161">
        <v>67</v>
      </c>
      <c r="E97" s="161">
        <v>1</v>
      </c>
      <c r="F97" s="161">
        <v>7</v>
      </c>
      <c r="G97" s="161">
        <v>7</v>
      </c>
      <c r="H97" s="161">
        <v>3</v>
      </c>
      <c r="I97" s="161" t="s">
        <v>50</v>
      </c>
      <c r="J97" s="161">
        <v>13</v>
      </c>
      <c r="K97" s="161" t="s">
        <v>214</v>
      </c>
      <c r="L97" s="161">
        <v>4677144.58</v>
      </c>
      <c r="M97" s="161">
        <v>3916047.73</v>
      </c>
      <c r="N97" s="161">
        <v>2303482.2599999998</v>
      </c>
      <c r="O97" s="161">
        <v>26</v>
      </c>
      <c r="P97" s="2"/>
      <c r="Q97" s="2"/>
      <c r="R97" s="2"/>
      <c r="S97" s="2"/>
      <c r="T97" s="2"/>
      <c r="U97" s="2"/>
      <c r="V97" s="2"/>
      <c r="W97" s="2"/>
      <c r="X97" s="2"/>
      <c r="Y97" s="2"/>
      <c r="Z97" s="2"/>
    </row>
    <row r="98" spans="1:26" ht="12.75" customHeight="1" x14ac:dyDescent="0.2">
      <c r="A98" s="161">
        <v>1</v>
      </c>
      <c r="B98" s="161" t="s">
        <v>49</v>
      </c>
      <c r="C98" s="161" t="s">
        <v>211</v>
      </c>
      <c r="D98" s="161">
        <v>67</v>
      </c>
      <c r="E98" s="161">
        <v>1</v>
      </c>
      <c r="F98" s="161">
        <v>7</v>
      </c>
      <c r="G98" s="161">
        <v>7</v>
      </c>
      <c r="H98" s="161">
        <v>3</v>
      </c>
      <c r="I98" s="161" t="s">
        <v>50</v>
      </c>
      <c r="J98" s="161">
        <v>13</v>
      </c>
      <c r="K98" s="161" t="s">
        <v>212</v>
      </c>
      <c r="L98" s="161">
        <v>3851105.4</v>
      </c>
      <c r="M98" s="161">
        <v>3257419.65</v>
      </c>
      <c r="N98" s="161">
        <v>2121879.58</v>
      </c>
      <c r="O98" s="161">
        <v>23</v>
      </c>
      <c r="P98" s="2"/>
      <c r="Q98" s="2"/>
      <c r="R98" s="2"/>
      <c r="S98" s="2"/>
      <c r="T98" s="2"/>
      <c r="U98" s="2"/>
      <c r="V98" s="2"/>
      <c r="W98" s="2"/>
      <c r="X98" s="2"/>
      <c r="Y98" s="2"/>
      <c r="Z98" s="2"/>
    </row>
    <row r="99" spans="1:26" ht="12.75" customHeight="1" x14ac:dyDescent="0.2">
      <c r="A99" s="161">
        <v>1</v>
      </c>
      <c r="B99" s="161" t="s">
        <v>49</v>
      </c>
      <c r="C99" s="161" t="s">
        <v>211</v>
      </c>
      <c r="D99" s="161">
        <v>67</v>
      </c>
      <c r="E99" s="161">
        <v>1</v>
      </c>
      <c r="F99" s="161">
        <v>7</v>
      </c>
      <c r="G99" s="161">
        <v>7</v>
      </c>
      <c r="H99" s="161">
        <v>3</v>
      </c>
      <c r="I99" s="161" t="s">
        <v>50</v>
      </c>
      <c r="J99" s="161">
        <v>13</v>
      </c>
      <c r="K99" s="161" t="s">
        <v>215</v>
      </c>
      <c r="L99" s="161">
        <v>988933.74</v>
      </c>
      <c r="M99" s="161">
        <v>827968.17</v>
      </c>
      <c r="N99" s="161">
        <v>839904.94</v>
      </c>
      <c r="O99" s="161">
        <v>5</v>
      </c>
      <c r="P99" s="2"/>
      <c r="Q99" s="2"/>
      <c r="R99" s="2"/>
      <c r="S99" s="2"/>
      <c r="T99" s="2"/>
      <c r="U99" s="2"/>
      <c r="V99" s="2"/>
      <c r="W99" s="2"/>
      <c r="X99" s="2"/>
      <c r="Y99" s="2"/>
      <c r="Z99" s="2"/>
    </row>
    <row r="100" spans="1:26" ht="12.75" customHeight="1" x14ac:dyDescent="0.2">
      <c r="A100" s="161">
        <v>1</v>
      </c>
      <c r="B100" s="161" t="s">
        <v>49</v>
      </c>
      <c r="C100" s="161" t="s">
        <v>211</v>
      </c>
      <c r="D100" s="161">
        <v>67</v>
      </c>
      <c r="E100" s="161">
        <v>1</v>
      </c>
      <c r="F100" s="161">
        <v>7</v>
      </c>
      <c r="G100" s="161">
        <v>7</v>
      </c>
      <c r="H100" s="161">
        <v>3</v>
      </c>
      <c r="I100" s="161" t="s">
        <v>50</v>
      </c>
      <c r="J100" s="161">
        <v>13</v>
      </c>
      <c r="K100" s="161" t="s">
        <v>216</v>
      </c>
      <c r="L100" s="161">
        <v>2108670.87</v>
      </c>
      <c r="M100" s="161">
        <v>1726587.83</v>
      </c>
      <c r="N100" s="161">
        <v>1290811.29</v>
      </c>
      <c r="O100" s="161">
        <v>15</v>
      </c>
      <c r="P100" s="2"/>
      <c r="Q100" s="2"/>
      <c r="R100" s="2"/>
      <c r="S100" s="2"/>
      <c r="T100" s="2"/>
      <c r="U100" s="2"/>
      <c r="V100" s="2"/>
      <c r="W100" s="2"/>
      <c r="X100" s="2"/>
      <c r="Y100" s="2"/>
      <c r="Z100" s="2"/>
    </row>
    <row r="101" spans="1:26" ht="12.75" customHeight="1" x14ac:dyDescent="0.2">
      <c r="A101" s="161">
        <v>1</v>
      </c>
      <c r="B101" s="161" t="s">
        <v>49</v>
      </c>
      <c r="C101" s="161" t="s">
        <v>211</v>
      </c>
      <c r="D101" s="161">
        <v>67</v>
      </c>
      <c r="E101" s="161">
        <v>1</v>
      </c>
      <c r="F101" s="161">
        <v>7</v>
      </c>
      <c r="G101" s="161">
        <v>7</v>
      </c>
      <c r="H101" s="161">
        <v>3</v>
      </c>
      <c r="I101" s="161" t="s">
        <v>50</v>
      </c>
      <c r="J101" s="161">
        <v>13</v>
      </c>
      <c r="K101" s="161" t="s">
        <v>213</v>
      </c>
      <c r="L101" s="161">
        <v>1290222.94</v>
      </c>
      <c r="M101" s="161">
        <v>1089907.49</v>
      </c>
      <c r="N101" s="161">
        <v>666439.5</v>
      </c>
      <c r="O101" s="161">
        <v>7</v>
      </c>
      <c r="P101" s="2"/>
      <c r="Q101" s="2"/>
      <c r="R101" s="2"/>
      <c r="S101" s="2"/>
      <c r="T101" s="2"/>
      <c r="U101" s="2"/>
      <c r="V101" s="2"/>
      <c r="W101" s="2"/>
      <c r="X101" s="2"/>
      <c r="Y101" s="2"/>
      <c r="Z101" s="2"/>
    </row>
    <row r="102" spans="1:26" ht="12.75" customHeight="1" x14ac:dyDescent="0.2">
      <c r="A102" s="161">
        <v>1</v>
      </c>
      <c r="B102" s="161" t="s">
        <v>49</v>
      </c>
      <c r="C102" s="161" t="s">
        <v>211</v>
      </c>
      <c r="D102" s="161">
        <v>67</v>
      </c>
      <c r="E102" s="161">
        <v>1</v>
      </c>
      <c r="F102" s="161">
        <v>7</v>
      </c>
      <c r="G102" s="161">
        <v>7</v>
      </c>
      <c r="H102" s="161">
        <v>3</v>
      </c>
      <c r="I102" s="161" t="s">
        <v>50</v>
      </c>
      <c r="J102" s="161">
        <v>14</v>
      </c>
      <c r="K102" s="161" t="s">
        <v>214</v>
      </c>
      <c r="L102" s="161">
        <v>25711.98</v>
      </c>
      <c r="M102" s="161">
        <v>21855.19</v>
      </c>
      <c r="N102" s="161">
        <v>3523.86</v>
      </c>
      <c r="O102" s="161">
        <v>1</v>
      </c>
      <c r="P102" s="2"/>
      <c r="Q102" s="2"/>
      <c r="R102" s="2"/>
      <c r="S102" s="2"/>
      <c r="T102" s="2"/>
      <c r="U102" s="2"/>
      <c r="V102" s="2"/>
      <c r="W102" s="2"/>
      <c r="X102" s="2"/>
      <c r="Y102" s="2"/>
      <c r="Z102" s="2"/>
    </row>
    <row r="103" spans="1:26" ht="12.75" customHeight="1" x14ac:dyDescent="0.2">
      <c r="A103" s="161">
        <v>1</v>
      </c>
      <c r="B103" s="161" t="s">
        <v>49</v>
      </c>
      <c r="C103" s="161" t="s">
        <v>211</v>
      </c>
      <c r="D103" s="161">
        <v>67</v>
      </c>
      <c r="E103" s="161">
        <v>1</v>
      </c>
      <c r="F103" s="161">
        <v>7</v>
      </c>
      <c r="G103" s="161">
        <v>7</v>
      </c>
      <c r="H103" s="161">
        <v>3</v>
      </c>
      <c r="I103" s="161" t="s">
        <v>50</v>
      </c>
      <c r="J103" s="161">
        <v>14</v>
      </c>
      <c r="K103" s="161" t="s">
        <v>212</v>
      </c>
      <c r="L103" s="161">
        <v>184050.6</v>
      </c>
      <c r="M103" s="161">
        <v>148526.07999999999</v>
      </c>
      <c r="N103" s="161">
        <v>153539.6</v>
      </c>
      <c r="O103" s="161">
        <v>3</v>
      </c>
      <c r="P103" s="2"/>
      <c r="Q103" s="2"/>
      <c r="R103" s="2"/>
      <c r="S103" s="2"/>
      <c r="T103" s="2"/>
      <c r="U103" s="2"/>
      <c r="V103" s="2"/>
      <c r="W103" s="2"/>
      <c r="X103" s="2"/>
      <c r="Y103" s="2"/>
      <c r="Z103" s="2"/>
    </row>
    <row r="104" spans="1:26" ht="12.75" customHeight="1" x14ac:dyDescent="0.2">
      <c r="A104" s="161">
        <v>1</v>
      </c>
      <c r="B104" s="161" t="s">
        <v>49</v>
      </c>
      <c r="C104" s="161" t="s">
        <v>211</v>
      </c>
      <c r="D104" s="161">
        <v>67</v>
      </c>
      <c r="E104" s="161">
        <v>1</v>
      </c>
      <c r="F104" s="161">
        <v>7</v>
      </c>
      <c r="G104" s="161">
        <v>7</v>
      </c>
      <c r="H104" s="161">
        <v>3</v>
      </c>
      <c r="I104" s="161" t="s">
        <v>50</v>
      </c>
      <c r="J104" s="161">
        <v>14</v>
      </c>
      <c r="K104" s="161" t="s">
        <v>215</v>
      </c>
      <c r="L104" s="161">
        <v>73272.72</v>
      </c>
      <c r="M104" s="161">
        <v>58618.18</v>
      </c>
      <c r="N104" s="161">
        <v>59952.55</v>
      </c>
      <c r="O104" s="161">
        <v>2</v>
      </c>
      <c r="P104" s="2"/>
      <c r="Q104" s="2"/>
      <c r="R104" s="2"/>
      <c r="S104" s="2"/>
      <c r="T104" s="2"/>
      <c r="U104" s="2"/>
      <c r="V104" s="2"/>
      <c r="W104" s="2"/>
      <c r="X104" s="2"/>
      <c r="Y104" s="2"/>
      <c r="Z104" s="2"/>
    </row>
    <row r="105" spans="1:26" ht="12.75" customHeight="1" x14ac:dyDescent="0.2">
      <c r="A105" s="161">
        <v>1</v>
      </c>
      <c r="B105" s="161" t="s">
        <v>49</v>
      </c>
      <c r="C105" s="161" t="s">
        <v>211</v>
      </c>
      <c r="D105" s="161">
        <v>67</v>
      </c>
      <c r="E105" s="161">
        <v>1</v>
      </c>
      <c r="F105" s="161">
        <v>7</v>
      </c>
      <c r="G105" s="161">
        <v>7</v>
      </c>
      <c r="H105" s="161">
        <v>3</v>
      </c>
      <c r="I105" s="161" t="s">
        <v>50</v>
      </c>
      <c r="J105" s="161">
        <v>15</v>
      </c>
      <c r="K105" s="161" t="s">
        <v>215</v>
      </c>
      <c r="L105" s="161">
        <v>146521.95000000001</v>
      </c>
      <c r="M105" s="161">
        <v>117217.56</v>
      </c>
      <c r="N105" s="161">
        <v>124873.16</v>
      </c>
      <c r="O105" s="161">
        <v>1</v>
      </c>
      <c r="P105" s="2"/>
      <c r="Q105" s="2"/>
      <c r="R105" s="2"/>
      <c r="S105" s="2"/>
      <c r="T105" s="2"/>
      <c r="U105" s="2"/>
      <c r="V105" s="2"/>
      <c r="W105" s="2"/>
      <c r="X105" s="2"/>
      <c r="Y105" s="2"/>
      <c r="Z105" s="2"/>
    </row>
    <row r="106" spans="1:26" ht="12.75" customHeight="1" x14ac:dyDescent="0.2">
      <c r="A106" s="161">
        <v>1</v>
      </c>
      <c r="B106" s="161" t="s">
        <v>49</v>
      </c>
      <c r="C106" s="161" t="s">
        <v>211</v>
      </c>
      <c r="D106" s="161">
        <v>67</v>
      </c>
      <c r="E106" s="161">
        <v>1</v>
      </c>
      <c r="F106" s="161">
        <v>7</v>
      </c>
      <c r="G106" s="161">
        <v>7</v>
      </c>
      <c r="H106" s="161">
        <v>3</v>
      </c>
      <c r="I106" s="161" t="s">
        <v>50</v>
      </c>
      <c r="J106" s="161">
        <v>15</v>
      </c>
      <c r="K106" s="161" t="s">
        <v>213</v>
      </c>
      <c r="L106" s="161">
        <v>74400.36</v>
      </c>
      <c r="M106" s="161">
        <v>63240.3</v>
      </c>
      <c r="N106" s="161">
        <v>52552.45</v>
      </c>
      <c r="O106" s="161">
        <v>1</v>
      </c>
      <c r="P106" s="2"/>
      <c r="Q106" s="2"/>
      <c r="R106" s="2"/>
      <c r="S106" s="2"/>
      <c r="T106" s="2"/>
      <c r="U106" s="2"/>
      <c r="V106" s="2"/>
      <c r="W106" s="2"/>
      <c r="X106" s="2"/>
      <c r="Y106" s="2"/>
      <c r="Z106" s="2"/>
    </row>
    <row r="107" spans="1:26" ht="12.75" customHeight="1" x14ac:dyDescent="0.2">
      <c r="A107" s="161">
        <v>1</v>
      </c>
      <c r="B107" s="161" t="s">
        <v>49</v>
      </c>
      <c r="C107" s="161" t="s">
        <v>211</v>
      </c>
      <c r="D107" s="161">
        <v>67</v>
      </c>
      <c r="E107" s="161">
        <v>1</v>
      </c>
      <c r="F107" s="161">
        <v>7</v>
      </c>
      <c r="G107" s="161">
        <v>7</v>
      </c>
      <c r="H107" s="161">
        <v>3</v>
      </c>
      <c r="I107" s="161" t="s">
        <v>50</v>
      </c>
      <c r="J107" s="161">
        <v>16</v>
      </c>
      <c r="K107" s="161" t="s">
        <v>215</v>
      </c>
      <c r="L107" s="161">
        <v>150994.09</v>
      </c>
      <c r="M107" s="161">
        <v>128344.97</v>
      </c>
      <c r="N107" s="161">
        <v>101017.22</v>
      </c>
      <c r="O107" s="161">
        <v>1</v>
      </c>
      <c r="P107" s="2"/>
      <c r="Q107" s="2"/>
      <c r="R107" s="2"/>
      <c r="S107" s="2"/>
      <c r="T107" s="2"/>
      <c r="U107" s="2"/>
      <c r="V107" s="2"/>
      <c r="W107" s="2"/>
      <c r="X107" s="2"/>
      <c r="Y107" s="2"/>
      <c r="Z107" s="2"/>
    </row>
    <row r="108" spans="1:26" ht="12.75" customHeight="1" x14ac:dyDescent="0.2">
      <c r="A108" s="161">
        <v>1</v>
      </c>
      <c r="B108" s="161" t="s">
        <v>49</v>
      </c>
      <c r="C108" s="161" t="s">
        <v>211</v>
      </c>
      <c r="D108" s="161">
        <v>67</v>
      </c>
      <c r="E108" s="161">
        <v>1</v>
      </c>
      <c r="F108" s="161">
        <v>7</v>
      </c>
      <c r="G108" s="161">
        <v>7</v>
      </c>
      <c r="H108" s="161">
        <v>3</v>
      </c>
      <c r="I108" s="161" t="s">
        <v>50</v>
      </c>
      <c r="J108" s="161">
        <v>17</v>
      </c>
      <c r="K108" s="161" t="s">
        <v>214</v>
      </c>
      <c r="L108" s="161">
        <v>5356265.42</v>
      </c>
      <c r="M108" s="161">
        <v>5356265.42</v>
      </c>
      <c r="N108" s="161">
        <v>712294.61</v>
      </c>
      <c r="O108" s="161">
        <v>2</v>
      </c>
      <c r="P108" s="2"/>
      <c r="Q108" s="2"/>
      <c r="R108" s="2"/>
      <c r="S108" s="2"/>
      <c r="T108" s="2"/>
      <c r="U108" s="2"/>
      <c r="V108" s="2"/>
      <c r="W108" s="2"/>
      <c r="X108" s="2"/>
      <c r="Y108" s="2"/>
      <c r="Z108" s="2"/>
    </row>
    <row r="109" spans="1:26" ht="12.75" customHeight="1" x14ac:dyDescent="0.2">
      <c r="A109" s="161">
        <v>1</v>
      </c>
      <c r="B109" s="161" t="s">
        <v>49</v>
      </c>
      <c r="C109" s="161" t="s">
        <v>211</v>
      </c>
      <c r="D109" s="161">
        <v>67</v>
      </c>
      <c r="E109" s="161">
        <v>1</v>
      </c>
      <c r="F109" s="161">
        <v>7</v>
      </c>
      <c r="G109" s="161">
        <v>7</v>
      </c>
      <c r="H109" s="161">
        <v>3</v>
      </c>
      <c r="I109" s="161" t="s">
        <v>50</v>
      </c>
      <c r="J109" s="161">
        <v>17</v>
      </c>
      <c r="K109" s="161" t="s">
        <v>212</v>
      </c>
      <c r="L109" s="161">
        <v>6354803.29</v>
      </c>
      <c r="M109" s="161">
        <v>6354803.29</v>
      </c>
      <c r="N109" s="161">
        <v>1424902.5</v>
      </c>
      <c r="O109" s="161">
        <v>3</v>
      </c>
      <c r="P109" s="2"/>
      <c r="Q109" s="2"/>
      <c r="R109" s="2"/>
      <c r="S109" s="2"/>
      <c r="T109" s="2"/>
      <c r="U109" s="2"/>
      <c r="V109" s="2"/>
      <c r="W109" s="2"/>
      <c r="X109" s="2"/>
      <c r="Y109" s="2"/>
      <c r="Z109" s="2"/>
    </row>
    <row r="110" spans="1:26" ht="12.75" customHeight="1" x14ac:dyDescent="0.2">
      <c r="A110" s="161">
        <v>1</v>
      </c>
      <c r="B110" s="161" t="s">
        <v>49</v>
      </c>
      <c r="C110" s="161" t="s">
        <v>211</v>
      </c>
      <c r="D110" s="161">
        <v>67</v>
      </c>
      <c r="E110" s="161">
        <v>1</v>
      </c>
      <c r="F110" s="161">
        <v>7</v>
      </c>
      <c r="G110" s="161">
        <v>7</v>
      </c>
      <c r="H110" s="161">
        <v>3</v>
      </c>
      <c r="I110" s="161" t="s">
        <v>50</v>
      </c>
      <c r="J110" s="161">
        <v>17</v>
      </c>
      <c r="K110" s="161" t="s">
        <v>215</v>
      </c>
      <c r="L110" s="161">
        <v>896299.05</v>
      </c>
      <c r="M110" s="161">
        <v>896299.05</v>
      </c>
      <c r="N110" s="161">
        <v>622448.31000000006</v>
      </c>
      <c r="O110" s="161">
        <v>1</v>
      </c>
      <c r="P110" s="2"/>
      <c r="Q110" s="2"/>
      <c r="R110" s="2"/>
      <c r="S110" s="2"/>
      <c r="T110" s="2"/>
      <c r="U110" s="2"/>
      <c r="V110" s="2"/>
      <c r="W110" s="2"/>
      <c r="X110" s="2"/>
      <c r="Y110" s="2"/>
      <c r="Z110" s="2"/>
    </row>
    <row r="111" spans="1:26" ht="12.75" customHeight="1" x14ac:dyDescent="0.2">
      <c r="A111" s="161">
        <v>1</v>
      </c>
      <c r="B111" s="161" t="s">
        <v>49</v>
      </c>
      <c r="C111" s="161" t="s">
        <v>211</v>
      </c>
      <c r="D111" s="161">
        <v>67</v>
      </c>
      <c r="E111" s="161">
        <v>1</v>
      </c>
      <c r="F111" s="161">
        <v>7</v>
      </c>
      <c r="G111" s="161">
        <v>7</v>
      </c>
      <c r="H111" s="161">
        <v>3</v>
      </c>
      <c r="I111" s="161" t="s">
        <v>50</v>
      </c>
      <c r="J111" s="161">
        <v>18</v>
      </c>
      <c r="K111" s="161" t="s">
        <v>216</v>
      </c>
      <c r="L111" s="161">
        <v>5741239.4800000004</v>
      </c>
      <c r="M111" s="161">
        <v>5741239.4800000004</v>
      </c>
      <c r="N111" s="161">
        <v>804129.62</v>
      </c>
      <c r="O111" s="161">
        <v>2</v>
      </c>
      <c r="P111" s="2"/>
      <c r="Q111" s="2"/>
      <c r="R111" s="2"/>
      <c r="S111" s="2"/>
      <c r="T111" s="2"/>
      <c r="U111" s="2"/>
      <c r="V111" s="2"/>
      <c r="W111" s="2"/>
      <c r="X111" s="2"/>
      <c r="Y111" s="2"/>
      <c r="Z111" s="2"/>
    </row>
    <row r="112" spans="1:26" ht="12.75" customHeight="1" x14ac:dyDescent="0.2">
      <c r="A112" s="161">
        <v>1</v>
      </c>
      <c r="B112" s="161" t="s">
        <v>49</v>
      </c>
      <c r="C112" s="161" t="s">
        <v>211</v>
      </c>
      <c r="D112" s="161">
        <v>67</v>
      </c>
      <c r="E112" s="161">
        <v>1</v>
      </c>
      <c r="F112" s="161">
        <v>7</v>
      </c>
      <c r="G112" s="161">
        <v>7</v>
      </c>
      <c r="H112" s="161">
        <v>3</v>
      </c>
      <c r="I112" s="161" t="s">
        <v>50</v>
      </c>
      <c r="J112" s="161">
        <v>18</v>
      </c>
      <c r="K112" s="161" t="s">
        <v>213</v>
      </c>
      <c r="L112" s="161">
        <v>5093351.3499999996</v>
      </c>
      <c r="M112" s="161">
        <v>5093351.3499999996</v>
      </c>
      <c r="N112" s="161">
        <v>1023992.83</v>
      </c>
      <c r="O112" s="161">
        <v>2</v>
      </c>
      <c r="P112" s="2"/>
      <c r="Q112" s="2"/>
      <c r="R112" s="2"/>
      <c r="S112" s="2"/>
      <c r="T112" s="2"/>
      <c r="U112" s="2"/>
      <c r="V112" s="2"/>
      <c r="W112" s="2"/>
      <c r="X112" s="2"/>
      <c r="Y112" s="2"/>
      <c r="Z112" s="2"/>
    </row>
    <row r="113" spans="1:26" ht="12.75" customHeight="1" x14ac:dyDescent="0.2">
      <c r="A113" s="161">
        <v>1</v>
      </c>
      <c r="B113" s="161" t="s">
        <v>49</v>
      </c>
      <c r="C113" s="161" t="s">
        <v>211</v>
      </c>
      <c r="D113" s="161">
        <v>67</v>
      </c>
      <c r="E113" s="161">
        <v>1</v>
      </c>
      <c r="F113" s="161">
        <v>7</v>
      </c>
      <c r="G113" s="161">
        <v>7</v>
      </c>
      <c r="H113" s="161">
        <v>3</v>
      </c>
      <c r="I113" s="161" t="s">
        <v>50</v>
      </c>
      <c r="J113" s="161">
        <v>19</v>
      </c>
      <c r="K113" s="161" t="s">
        <v>214</v>
      </c>
      <c r="L113" s="161">
        <v>140561</v>
      </c>
      <c r="M113" s="161">
        <v>112448.61</v>
      </c>
      <c r="N113" s="161">
        <v>52745.56</v>
      </c>
      <c r="O113" s="161">
        <v>2</v>
      </c>
      <c r="P113" s="2"/>
      <c r="Q113" s="2"/>
      <c r="R113" s="2"/>
      <c r="S113" s="2"/>
      <c r="T113" s="2"/>
      <c r="U113" s="2"/>
      <c r="V113" s="2"/>
      <c r="W113" s="2"/>
      <c r="X113" s="2"/>
      <c r="Y113" s="2"/>
      <c r="Z113" s="2"/>
    </row>
    <row r="114" spans="1:26" ht="12.75" customHeight="1" x14ac:dyDescent="0.2">
      <c r="A114" s="161">
        <v>1</v>
      </c>
      <c r="B114" s="161" t="s">
        <v>49</v>
      </c>
      <c r="C114" s="161" t="s">
        <v>211</v>
      </c>
      <c r="D114" s="161">
        <v>67</v>
      </c>
      <c r="E114" s="161">
        <v>1</v>
      </c>
      <c r="F114" s="161">
        <v>7</v>
      </c>
      <c r="G114" s="161">
        <v>7</v>
      </c>
      <c r="H114" s="161">
        <v>3</v>
      </c>
      <c r="I114" s="161" t="s">
        <v>50</v>
      </c>
      <c r="J114" s="161">
        <v>19</v>
      </c>
      <c r="K114" s="161" t="s">
        <v>212</v>
      </c>
      <c r="L114" s="161">
        <v>6460.4</v>
      </c>
      <c r="M114" s="161">
        <v>5168.32</v>
      </c>
      <c r="N114" s="161">
        <v>6460.4</v>
      </c>
      <c r="O114" s="161">
        <v>1</v>
      </c>
      <c r="P114" s="2"/>
      <c r="Q114" s="2"/>
      <c r="R114" s="2"/>
      <c r="S114" s="2"/>
      <c r="T114" s="2"/>
      <c r="U114" s="2"/>
      <c r="V114" s="2"/>
      <c r="W114" s="2"/>
      <c r="X114" s="2"/>
      <c r="Y114" s="2"/>
      <c r="Z114" s="2"/>
    </row>
    <row r="115" spans="1:26" ht="12.75" customHeight="1" x14ac:dyDescent="0.2">
      <c r="A115" s="161">
        <v>1</v>
      </c>
      <c r="B115" s="161" t="s">
        <v>49</v>
      </c>
      <c r="C115" s="161" t="s">
        <v>211</v>
      </c>
      <c r="D115" s="161">
        <v>67</v>
      </c>
      <c r="E115" s="161">
        <v>1</v>
      </c>
      <c r="F115" s="161">
        <v>7</v>
      </c>
      <c r="G115" s="161">
        <v>7</v>
      </c>
      <c r="H115" s="161">
        <v>3</v>
      </c>
      <c r="I115" s="161" t="s">
        <v>50</v>
      </c>
      <c r="J115" s="161">
        <v>19</v>
      </c>
      <c r="K115" s="161" t="s">
        <v>215</v>
      </c>
      <c r="L115" s="161">
        <v>219818.17</v>
      </c>
      <c r="M115" s="161">
        <v>186845.44</v>
      </c>
      <c r="N115" s="161">
        <v>93902.88</v>
      </c>
      <c r="O115" s="161">
        <v>1</v>
      </c>
      <c r="P115" s="2"/>
      <c r="Q115" s="2"/>
      <c r="R115" s="2"/>
      <c r="S115" s="2"/>
      <c r="T115" s="2"/>
      <c r="U115" s="2"/>
      <c r="V115" s="2"/>
      <c r="W115" s="2"/>
      <c r="X115" s="2"/>
      <c r="Y115" s="2"/>
      <c r="Z115" s="2"/>
    </row>
    <row r="116" spans="1:26" ht="12.75" customHeight="1" x14ac:dyDescent="0.2">
      <c r="A116" s="161">
        <v>1</v>
      </c>
      <c r="B116" s="161" t="s">
        <v>49</v>
      </c>
      <c r="C116" s="161" t="s">
        <v>211</v>
      </c>
      <c r="D116" s="161">
        <v>67</v>
      </c>
      <c r="E116" s="161">
        <v>1</v>
      </c>
      <c r="F116" s="161">
        <v>7</v>
      </c>
      <c r="G116" s="161">
        <v>7</v>
      </c>
      <c r="H116" s="161">
        <v>3</v>
      </c>
      <c r="I116" s="161" t="s">
        <v>50</v>
      </c>
      <c r="J116" s="161">
        <v>20</v>
      </c>
      <c r="K116" s="161" t="s">
        <v>212</v>
      </c>
      <c r="L116" s="161">
        <v>6577.87</v>
      </c>
      <c r="M116" s="161">
        <v>5262.29</v>
      </c>
      <c r="N116" s="161">
        <v>6577.87</v>
      </c>
      <c r="O116" s="161">
        <v>1</v>
      </c>
      <c r="P116" s="2"/>
      <c r="Q116" s="2"/>
      <c r="R116" s="2"/>
      <c r="S116" s="2"/>
      <c r="T116" s="2"/>
      <c r="U116" s="2"/>
      <c r="V116" s="2"/>
      <c r="W116" s="2"/>
      <c r="X116" s="2"/>
      <c r="Y116" s="2"/>
      <c r="Z116" s="2"/>
    </row>
    <row r="117" spans="1:26" ht="12.75" customHeight="1" x14ac:dyDescent="0.2">
      <c r="A117" s="161">
        <v>1</v>
      </c>
      <c r="B117" s="161" t="s">
        <v>49</v>
      </c>
      <c r="C117" s="161" t="s">
        <v>211</v>
      </c>
      <c r="D117" s="161">
        <v>67</v>
      </c>
      <c r="E117" s="161">
        <v>1</v>
      </c>
      <c r="F117" s="161">
        <v>7</v>
      </c>
      <c r="G117" s="161">
        <v>7</v>
      </c>
      <c r="H117" s="161">
        <v>3</v>
      </c>
      <c r="I117" s="161" t="s">
        <v>50</v>
      </c>
      <c r="J117" s="161">
        <v>22</v>
      </c>
      <c r="K117" s="161" t="s">
        <v>212</v>
      </c>
      <c r="L117" s="161">
        <v>444146.87</v>
      </c>
      <c r="M117" s="161">
        <v>375527.99</v>
      </c>
      <c r="N117" s="161">
        <v>272804.84999999998</v>
      </c>
      <c r="O117" s="161">
        <v>2</v>
      </c>
      <c r="P117" s="2"/>
      <c r="Q117" s="2"/>
      <c r="R117" s="2"/>
      <c r="S117" s="2"/>
      <c r="T117" s="2"/>
      <c r="U117" s="2"/>
      <c r="V117" s="2"/>
      <c r="W117" s="2"/>
      <c r="X117" s="2"/>
      <c r="Y117" s="2"/>
      <c r="Z117" s="2"/>
    </row>
    <row r="118" spans="1:26" ht="12.75" customHeight="1" x14ac:dyDescent="0.2">
      <c r="A118" s="161">
        <v>1</v>
      </c>
      <c r="B118" s="161" t="s">
        <v>49</v>
      </c>
      <c r="C118" s="161" t="s">
        <v>211</v>
      </c>
      <c r="D118" s="161">
        <v>67</v>
      </c>
      <c r="E118" s="161">
        <v>1</v>
      </c>
      <c r="F118" s="161">
        <v>7</v>
      </c>
      <c r="G118" s="161">
        <v>7</v>
      </c>
      <c r="H118" s="161">
        <v>3</v>
      </c>
      <c r="I118" s="161" t="s">
        <v>50</v>
      </c>
      <c r="J118" s="161">
        <v>23</v>
      </c>
      <c r="K118" s="161" t="s">
        <v>212</v>
      </c>
      <c r="L118" s="161">
        <v>230906.57</v>
      </c>
      <c r="M118" s="161">
        <v>162180.79999999999</v>
      </c>
      <c r="N118" s="161">
        <v>0</v>
      </c>
      <c r="O118" s="161">
        <v>1</v>
      </c>
      <c r="P118" s="2"/>
      <c r="Q118" s="2"/>
      <c r="R118" s="2"/>
      <c r="S118" s="2"/>
      <c r="T118" s="2"/>
      <c r="U118" s="2"/>
      <c r="V118" s="2"/>
      <c r="W118" s="2"/>
      <c r="X118" s="2"/>
      <c r="Y118" s="2"/>
      <c r="Z118" s="2"/>
    </row>
    <row r="119" spans="1:26" ht="12.75" customHeight="1" x14ac:dyDescent="0.2">
      <c r="A119" s="161">
        <v>1</v>
      </c>
      <c r="B119" s="161" t="s">
        <v>49</v>
      </c>
      <c r="C119" s="161" t="s">
        <v>211</v>
      </c>
      <c r="D119" s="161">
        <v>67</v>
      </c>
      <c r="E119" s="161">
        <v>1</v>
      </c>
      <c r="F119" s="161">
        <v>7</v>
      </c>
      <c r="G119" s="161">
        <v>7</v>
      </c>
      <c r="H119" s="161">
        <v>3</v>
      </c>
      <c r="I119" s="161" t="s">
        <v>50</v>
      </c>
      <c r="J119" s="161">
        <v>23</v>
      </c>
      <c r="K119" s="161" t="s">
        <v>215</v>
      </c>
      <c r="L119" s="161">
        <v>225644.28</v>
      </c>
      <c r="M119" s="161">
        <v>191797.64</v>
      </c>
      <c r="N119" s="161">
        <v>67928.210000000006</v>
      </c>
      <c r="O119" s="161">
        <v>2</v>
      </c>
      <c r="P119" s="2"/>
      <c r="Q119" s="2"/>
      <c r="R119" s="2"/>
      <c r="S119" s="2"/>
      <c r="T119" s="2"/>
      <c r="U119" s="2"/>
      <c r="V119" s="2"/>
      <c r="W119" s="2"/>
      <c r="X119" s="2"/>
      <c r="Y119" s="2"/>
      <c r="Z119" s="2"/>
    </row>
    <row r="120" spans="1:26" ht="12.75" customHeight="1" x14ac:dyDescent="0.2">
      <c r="A120" s="161">
        <v>1</v>
      </c>
      <c r="B120" s="161" t="s">
        <v>49</v>
      </c>
      <c r="C120" s="161" t="s">
        <v>211</v>
      </c>
      <c r="D120" s="161">
        <v>67</v>
      </c>
      <c r="E120" s="161">
        <v>1</v>
      </c>
      <c r="F120" s="161">
        <v>7</v>
      </c>
      <c r="G120" s="161">
        <v>7</v>
      </c>
      <c r="H120" s="161">
        <v>3</v>
      </c>
      <c r="I120" s="161" t="s">
        <v>50</v>
      </c>
      <c r="J120" s="161">
        <v>23</v>
      </c>
      <c r="K120" s="161" t="s">
        <v>216</v>
      </c>
      <c r="L120" s="161">
        <v>103742.34</v>
      </c>
      <c r="M120" s="161">
        <v>88180.98</v>
      </c>
      <c r="N120" s="161">
        <v>0</v>
      </c>
      <c r="O120" s="161">
        <v>1</v>
      </c>
      <c r="P120" s="2"/>
      <c r="Q120" s="2"/>
      <c r="R120" s="2"/>
      <c r="S120" s="2"/>
      <c r="T120" s="2"/>
      <c r="U120" s="2"/>
      <c r="V120" s="2"/>
      <c r="W120" s="2"/>
      <c r="X120" s="2"/>
      <c r="Y120" s="2"/>
      <c r="Z120" s="2"/>
    </row>
    <row r="121" spans="1:26" ht="12.75" customHeight="1" x14ac:dyDescent="0.2">
      <c r="A121" s="161">
        <v>1</v>
      </c>
      <c r="B121" s="161" t="s">
        <v>49</v>
      </c>
      <c r="C121" s="161" t="s">
        <v>211</v>
      </c>
      <c r="D121" s="161">
        <v>67</v>
      </c>
      <c r="E121" s="161">
        <v>1</v>
      </c>
      <c r="F121" s="161">
        <v>7</v>
      </c>
      <c r="G121" s="161">
        <v>7</v>
      </c>
      <c r="H121" s="161">
        <v>3</v>
      </c>
      <c r="I121" s="161" t="s">
        <v>50</v>
      </c>
      <c r="J121" s="161">
        <v>23</v>
      </c>
      <c r="K121" s="161" t="s">
        <v>213</v>
      </c>
      <c r="L121" s="161">
        <v>100101.02</v>
      </c>
      <c r="M121" s="161">
        <v>85085.86</v>
      </c>
      <c r="N121" s="161">
        <v>46326.97</v>
      </c>
      <c r="O121" s="161">
        <v>1</v>
      </c>
      <c r="P121" s="2"/>
      <c r="Q121" s="2"/>
      <c r="R121" s="2"/>
      <c r="S121" s="2"/>
      <c r="T121" s="2"/>
      <c r="U121" s="2"/>
      <c r="V121" s="2"/>
      <c r="W121" s="2"/>
      <c r="X121" s="2"/>
      <c r="Y121" s="2"/>
      <c r="Z121" s="2"/>
    </row>
    <row r="122" spans="1:26" ht="12.75" customHeight="1" x14ac:dyDescent="0.2">
      <c r="A122" s="161">
        <v>1</v>
      </c>
      <c r="B122" s="161" t="s">
        <v>49</v>
      </c>
      <c r="C122" s="161" t="s">
        <v>211</v>
      </c>
      <c r="D122" s="161">
        <v>67</v>
      </c>
      <c r="E122" s="161">
        <v>1</v>
      </c>
      <c r="F122" s="161">
        <v>7</v>
      </c>
      <c r="G122" s="161">
        <v>7</v>
      </c>
      <c r="H122" s="161">
        <v>3</v>
      </c>
      <c r="I122" s="161" t="s">
        <v>50</v>
      </c>
      <c r="J122" s="161">
        <v>24</v>
      </c>
      <c r="K122" s="161" t="s">
        <v>214</v>
      </c>
      <c r="L122" s="161">
        <v>8697052.2699999996</v>
      </c>
      <c r="M122" s="161">
        <v>8424837.9399999995</v>
      </c>
      <c r="N122" s="161">
        <v>1616467.84</v>
      </c>
      <c r="O122" s="161">
        <v>14</v>
      </c>
      <c r="P122" s="2"/>
      <c r="Q122" s="2"/>
      <c r="R122" s="2"/>
      <c r="S122" s="2"/>
      <c r="T122" s="2"/>
      <c r="U122" s="2"/>
      <c r="V122" s="2"/>
      <c r="W122" s="2"/>
      <c r="X122" s="2"/>
      <c r="Y122" s="2"/>
      <c r="Z122" s="2"/>
    </row>
    <row r="123" spans="1:26" ht="12.75" customHeight="1" x14ac:dyDescent="0.2">
      <c r="A123" s="161">
        <v>1</v>
      </c>
      <c r="B123" s="161" t="s">
        <v>49</v>
      </c>
      <c r="C123" s="161" t="s">
        <v>211</v>
      </c>
      <c r="D123" s="161">
        <v>67</v>
      </c>
      <c r="E123" s="161">
        <v>1</v>
      </c>
      <c r="F123" s="161">
        <v>7</v>
      </c>
      <c r="G123" s="161">
        <v>7</v>
      </c>
      <c r="H123" s="161">
        <v>3</v>
      </c>
      <c r="I123" s="161" t="s">
        <v>50</v>
      </c>
      <c r="J123" s="161">
        <v>24</v>
      </c>
      <c r="K123" s="161" t="s">
        <v>212</v>
      </c>
      <c r="L123" s="161">
        <v>2907179.87</v>
      </c>
      <c r="M123" s="161">
        <v>2450538.25</v>
      </c>
      <c r="N123" s="161">
        <v>956514.44</v>
      </c>
      <c r="O123" s="161">
        <v>26</v>
      </c>
      <c r="P123" s="2"/>
      <c r="Q123" s="2"/>
      <c r="R123" s="2"/>
      <c r="S123" s="2"/>
      <c r="T123" s="2"/>
      <c r="U123" s="2"/>
      <c r="V123" s="2"/>
      <c r="W123" s="2"/>
      <c r="X123" s="2"/>
      <c r="Y123" s="2"/>
      <c r="Z123" s="2"/>
    </row>
    <row r="124" spans="1:26" ht="12.75" customHeight="1" x14ac:dyDescent="0.2">
      <c r="A124" s="161">
        <v>1</v>
      </c>
      <c r="B124" s="161" t="s">
        <v>49</v>
      </c>
      <c r="C124" s="161" t="s">
        <v>211</v>
      </c>
      <c r="D124" s="161">
        <v>67</v>
      </c>
      <c r="E124" s="161">
        <v>1</v>
      </c>
      <c r="F124" s="161">
        <v>7</v>
      </c>
      <c r="G124" s="161">
        <v>7</v>
      </c>
      <c r="H124" s="161">
        <v>3</v>
      </c>
      <c r="I124" s="161" t="s">
        <v>50</v>
      </c>
      <c r="J124" s="161">
        <v>24</v>
      </c>
      <c r="K124" s="161" t="s">
        <v>215</v>
      </c>
      <c r="L124" s="161">
        <v>930979.12</v>
      </c>
      <c r="M124" s="161">
        <v>785680.22</v>
      </c>
      <c r="N124" s="161">
        <v>654470.29</v>
      </c>
      <c r="O124" s="161">
        <v>5</v>
      </c>
      <c r="P124" s="2"/>
      <c r="Q124" s="2"/>
      <c r="R124" s="2"/>
      <c r="S124" s="2"/>
      <c r="T124" s="2"/>
      <c r="U124" s="2"/>
      <c r="V124" s="2"/>
      <c r="W124" s="2"/>
      <c r="X124" s="2"/>
      <c r="Y124" s="2"/>
      <c r="Z124" s="2"/>
    </row>
    <row r="125" spans="1:26" ht="12.75" customHeight="1" x14ac:dyDescent="0.2">
      <c r="A125" s="161">
        <v>1</v>
      </c>
      <c r="B125" s="161" t="s">
        <v>49</v>
      </c>
      <c r="C125" s="161" t="s">
        <v>211</v>
      </c>
      <c r="D125" s="161">
        <v>67</v>
      </c>
      <c r="E125" s="161">
        <v>1</v>
      </c>
      <c r="F125" s="161">
        <v>7</v>
      </c>
      <c r="G125" s="161">
        <v>7</v>
      </c>
      <c r="H125" s="161">
        <v>3</v>
      </c>
      <c r="I125" s="161" t="s">
        <v>50</v>
      </c>
      <c r="J125" s="161">
        <v>24</v>
      </c>
      <c r="K125" s="161" t="s">
        <v>216</v>
      </c>
      <c r="L125" s="161">
        <v>1279906.3400000001</v>
      </c>
      <c r="M125" s="161">
        <v>1073550.1000000001</v>
      </c>
      <c r="N125" s="161">
        <v>259858.62</v>
      </c>
      <c r="O125" s="161">
        <v>9</v>
      </c>
      <c r="P125" s="2"/>
      <c r="Q125" s="2"/>
      <c r="R125" s="2"/>
      <c r="S125" s="2"/>
      <c r="T125" s="2"/>
      <c r="U125" s="2"/>
      <c r="V125" s="2"/>
      <c r="W125" s="2"/>
      <c r="X125" s="2"/>
      <c r="Y125" s="2"/>
      <c r="Z125" s="2"/>
    </row>
    <row r="126" spans="1:26" ht="12.75" customHeight="1" x14ac:dyDescent="0.2">
      <c r="A126" s="161">
        <v>1</v>
      </c>
      <c r="B126" s="161" t="s">
        <v>49</v>
      </c>
      <c r="C126" s="161" t="s">
        <v>211</v>
      </c>
      <c r="D126" s="161">
        <v>67</v>
      </c>
      <c r="E126" s="161">
        <v>1</v>
      </c>
      <c r="F126" s="161">
        <v>7</v>
      </c>
      <c r="G126" s="161">
        <v>7</v>
      </c>
      <c r="H126" s="161">
        <v>3</v>
      </c>
      <c r="I126" s="161" t="s">
        <v>50</v>
      </c>
      <c r="J126" s="161">
        <v>24</v>
      </c>
      <c r="K126" s="161" t="s">
        <v>213</v>
      </c>
      <c r="L126" s="161">
        <v>1405611.15</v>
      </c>
      <c r="M126" s="161">
        <v>1193125.01</v>
      </c>
      <c r="N126" s="161">
        <v>1082900.05</v>
      </c>
      <c r="O126" s="161">
        <v>9</v>
      </c>
      <c r="P126" s="2"/>
      <c r="Q126" s="2"/>
      <c r="R126" s="2"/>
      <c r="S126" s="2"/>
      <c r="T126" s="2"/>
      <c r="U126" s="2"/>
      <c r="V126" s="2"/>
      <c r="W126" s="2"/>
      <c r="X126" s="2"/>
      <c r="Y126" s="2"/>
      <c r="Z126" s="2"/>
    </row>
    <row r="127" spans="1:26" ht="12.75" customHeight="1" x14ac:dyDescent="0.2">
      <c r="A127" s="162">
        <v>2</v>
      </c>
      <c r="B127" s="162" t="s">
        <v>49</v>
      </c>
      <c r="C127" s="162" t="s">
        <v>211</v>
      </c>
      <c r="D127" s="162">
        <v>30</v>
      </c>
      <c r="E127" s="162">
        <v>1</v>
      </c>
      <c r="F127" s="162">
        <v>7</v>
      </c>
      <c r="G127" s="162">
        <v>7</v>
      </c>
      <c r="H127" s="162">
        <v>7</v>
      </c>
      <c r="I127" s="162" t="s">
        <v>50</v>
      </c>
      <c r="J127" s="162">
        <v>12</v>
      </c>
      <c r="K127" s="162" t="s">
        <v>214</v>
      </c>
      <c r="L127" s="162">
        <v>26222389.309999999</v>
      </c>
      <c r="M127" s="162">
        <v>26222389.309999999</v>
      </c>
      <c r="N127" s="162">
        <v>26222389.309999999</v>
      </c>
      <c r="O127" s="162">
        <v>2</v>
      </c>
      <c r="P127" s="2"/>
      <c r="Q127" s="2"/>
      <c r="R127" s="2"/>
      <c r="S127" s="2"/>
      <c r="T127" s="2"/>
      <c r="U127" s="2"/>
      <c r="V127" s="2"/>
      <c r="W127" s="2"/>
      <c r="X127" s="2"/>
      <c r="Y127" s="2"/>
      <c r="Z127" s="2"/>
    </row>
    <row r="128" spans="1:26" ht="12.75" customHeight="1" x14ac:dyDescent="0.2">
      <c r="A128" s="162">
        <v>2</v>
      </c>
      <c r="B128" s="162" t="s">
        <v>49</v>
      </c>
      <c r="C128" s="162" t="s">
        <v>211</v>
      </c>
      <c r="D128" s="162">
        <v>30</v>
      </c>
      <c r="E128" s="162">
        <v>1</v>
      </c>
      <c r="F128" s="162">
        <v>7</v>
      </c>
      <c r="G128" s="162">
        <v>7</v>
      </c>
      <c r="H128" s="162">
        <v>7</v>
      </c>
      <c r="I128" s="162" t="s">
        <v>50</v>
      </c>
      <c r="J128" s="162">
        <v>12</v>
      </c>
      <c r="K128" s="162" t="s">
        <v>212</v>
      </c>
      <c r="L128" s="162">
        <v>43460145</v>
      </c>
      <c r="M128" s="162">
        <v>43460145</v>
      </c>
      <c r="N128" s="162">
        <v>39581718.25</v>
      </c>
      <c r="O128" s="162">
        <v>4</v>
      </c>
      <c r="P128" s="2"/>
      <c r="Q128" s="2"/>
      <c r="R128" s="2"/>
      <c r="S128" s="2"/>
      <c r="T128" s="2"/>
      <c r="U128" s="2"/>
      <c r="V128" s="2"/>
      <c r="W128" s="2"/>
      <c r="X128" s="2"/>
      <c r="Y128" s="2"/>
      <c r="Z128" s="2"/>
    </row>
    <row r="129" spans="1:26" ht="12.75" customHeight="1" x14ac:dyDescent="0.2">
      <c r="A129" s="162">
        <v>2</v>
      </c>
      <c r="B129" s="162" t="s">
        <v>49</v>
      </c>
      <c r="C129" s="162" t="s">
        <v>211</v>
      </c>
      <c r="D129" s="162">
        <v>30</v>
      </c>
      <c r="E129" s="162">
        <v>1</v>
      </c>
      <c r="F129" s="162">
        <v>7</v>
      </c>
      <c r="G129" s="162">
        <v>7</v>
      </c>
      <c r="H129" s="162">
        <v>7</v>
      </c>
      <c r="I129" s="162" t="s">
        <v>50</v>
      </c>
      <c r="J129" s="162">
        <v>12</v>
      </c>
      <c r="K129" s="162" t="s">
        <v>215</v>
      </c>
      <c r="L129" s="162">
        <v>16496170.199999999</v>
      </c>
      <c r="M129" s="162">
        <v>16496170.199999999</v>
      </c>
      <c r="N129" s="162">
        <v>13766589.93</v>
      </c>
      <c r="O129" s="162">
        <v>2</v>
      </c>
      <c r="P129" s="2"/>
      <c r="Q129" s="2"/>
      <c r="R129" s="2"/>
      <c r="S129" s="2"/>
      <c r="T129" s="2"/>
      <c r="U129" s="2"/>
      <c r="V129" s="2"/>
      <c r="W129" s="2"/>
      <c r="X129" s="2"/>
      <c r="Y129" s="2"/>
      <c r="Z129" s="2"/>
    </row>
    <row r="130" spans="1:26" ht="12.75" customHeight="1" x14ac:dyDescent="0.2">
      <c r="A130" s="162">
        <v>2</v>
      </c>
      <c r="B130" s="162" t="s">
        <v>49</v>
      </c>
      <c r="C130" s="162" t="s">
        <v>211</v>
      </c>
      <c r="D130" s="162">
        <v>30</v>
      </c>
      <c r="E130" s="162">
        <v>1</v>
      </c>
      <c r="F130" s="162">
        <v>7</v>
      </c>
      <c r="G130" s="162">
        <v>7</v>
      </c>
      <c r="H130" s="162">
        <v>7</v>
      </c>
      <c r="I130" s="162" t="s">
        <v>50</v>
      </c>
      <c r="J130" s="162">
        <v>12</v>
      </c>
      <c r="K130" s="162" t="s">
        <v>216</v>
      </c>
      <c r="L130" s="162">
        <v>151378796.55000001</v>
      </c>
      <c r="M130" s="162">
        <v>151378796.55000001</v>
      </c>
      <c r="N130" s="162">
        <v>124294469.69</v>
      </c>
      <c r="O130" s="162">
        <v>3</v>
      </c>
      <c r="P130" s="2"/>
      <c r="Q130" s="2"/>
      <c r="R130" s="2"/>
      <c r="S130" s="2"/>
      <c r="T130" s="2"/>
      <c r="U130" s="2"/>
      <c r="V130" s="2"/>
      <c r="W130" s="2"/>
      <c r="X130" s="2"/>
      <c r="Y130" s="2"/>
      <c r="Z130" s="2"/>
    </row>
    <row r="131" spans="1:26" ht="12.75" customHeight="1" x14ac:dyDescent="0.2">
      <c r="A131" s="162">
        <v>2</v>
      </c>
      <c r="B131" s="162" t="s">
        <v>49</v>
      </c>
      <c r="C131" s="162" t="s">
        <v>211</v>
      </c>
      <c r="D131" s="162">
        <v>30</v>
      </c>
      <c r="E131" s="162">
        <v>1</v>
      </c>
      <c r="F131" s="162">
        <v>7</v>
      </c>
      <c r="G131" s="162">
        <v>7</v>
      </c>
      <c r="H131" s="162">
        <v>7</v>
      </c>
      <c r="I131" s="162" t="s">
        <v>50</v>
      </c>
      <c r="J131" s="162">
        <v>12</v>
      </c>
      <c r="K131" s="162" t="s">
        <v>213</v>
      </c>
      <c r="L131" s="162">
        <v>15091935.82</v>
      </c>
      <c r="M131" s="162">
        <v>15091935.82</v>
      </c>
      <c r="N131" s="162">
        <v>15089431.789999999</v>
      </c>
      <c r="O131" s="162">
        <v>1</v>
      </c>
      <c r="P131" s="2"/>
      <c r="Q131" s="2"/>
      <c r="R131" s="2"/>
      <c r="S131" s="2"/>
      <c r="T131" s="2"/>
      <c r="U131" s="2"/>
      <c r="V131" s="2"/>
      <c r="W131" s="2"/>
      <c r="X131" s="2"/>
      <c r="Y131" s="2"/>
      <c r="Z131" s="2"/>
    </row>
    <row r="132" spans="1:26" ht="12.75" customHeight="1" x14ac:dyDescent="0.2">
      <c r="A132" s="162">
        <v>2</v>
      </c>
      <c r="B132" s="162" t="s">
        <v>49</v>
      </c>
      <c r="C132" s="162" t="s">
        <v>211</v>
      </c>
      <c r="D132" s="162">
        <v>34</v>
      </c>
      <c r="E132" s="162">
        <v>1</v>
      </c>
      <c r="F132" s="162">
        <v>7</v>
      </c>
      <c r="G132" s="162">
        <v>7</v>
      </c>
      <c r="H132" s="162">
        <v>7</v>
      </c>
      <c r="I132" s="162" t="s">
        <v>50</v>
      </c>
      <c r="J132" s="162">
        <v>12</v>
      </c>
      <c r="K132" s="162" t="s">
        <v>214</v>
      </c>
      <c r="L132" s="162">
        <v>74107601.540000007</v>
      </c>
      <c r="M132" s="162">
        <v>74107601.540000007</v>
      </c>
      <c r="N132" s="162">
        <v>68652809.959999993</v>
      </c>
      <c r="O132" s="162">
        <v>3</v>
      </c>
      <c r="P132" s="2"/>
      <c r="Q132" s="2"/>
      <c r="R132" s="2"/>
      <c r="S132" s="2"/>
      <c r="T132" s="2"/>
      <c r="U132" s="2"/>
      <c r="V132" s="2"/>
      <c r="W132" s="2"/>
      <c r="X132" s="2"/>
      <c r="Y132" s="2"/>
      <c r="Z132" s="2"/>
    </row>
    <row r="133" spans="1:26" ht="12.75" customHeight="1" x14ac:dyDescent="0.2">
      <c r="A133" s="162">
        <v>2</v>
      </c>
      <c r="B133" s="162" t="s">
        <v>49</v>
      </c>
      <c r="C133" s="162" t="s">
        <v>211</v>
      </c>
      <c r="D133" s="162">
        <v>34</v>
      </c>
      <c r="E133" s="162">
        <v>1</v>
      </c>
      <c r="F133" s="162">
        <v>7</v>
      </c>
      <c r="G133" s="162">
        <v>7</v>
      </c>
      <c r="H133" s="162">
        <v>7</v>
      </c>
      <c r="I133" s="162" t="s">
        <v>50</v>
      </c>
      <c r="J133" s="162">
        <v>12</v>
      </c>
      <c r="K133" s="162" t="s">
        <v>212</v>
      </c>
      <c r="L133" s="162">
        <v>35142915.439999998</v>
      </c>
      <c r="M133" s="162">
        <v>35142915.439999998</v>
      </c>
      <c r="N133" s="162">
        <v>34862265.299999997</v>
      </c>
      <c r="O133" s="162">
        <v>4</v>
      </c>
      <c r="P133" s="2"/>
      <c r="Q133" s="2"/>
      <c r="R133" s="2"/>
      <c r="S133" s="2"/>
      <c r="T133" s="2"/>
      <c r="U133" s="2"/>
      <c r="V133" s="2"/>
      <c r="W133" s="2"/>
      <c r="X133" s="2"/>
      <c r="Y133" s="2"/>
      <c r="Z133" s="2"/>
    </row>
    <row r="134" spans="1:26" ht="12.75" customHeight="1" x14ac:dyDescent="0.2">
      <c r="A134" s="162">
        <v>2</v>
      </c>
      <c r="B134" s="162" t="s">
        <v>49</v>
      </c>
      <c r="C134" s="162" t="s">
        <v>211</v>
      </c>
      <c r="D134" s="162">
        <v>34</v>
      </c>
      <c r="E134" s="162">
        <v>1</v>
      </c>
      <c r="F134" s="162">
        <v>7</v>
      </c>
      <c r="G134" s="162">
        <v>7</v>
      </c>
      <c r="H134" s="162">
        <v>7</v>
      </c>
      <c r="I134" s="162" t="s">
        <v>50</v>
      </c>
      <c r="J134" s="162">
        <v>12</v>
      </c>
      <c r="K134" s="162" t="s">
        <v>215</v>
      </c>
      <c r="L134" s="162">
        <v>44967425.270000003</v>
      </c>
      <c r="M134" s="162">
        <v>44967425.270000003</v>
      </c>
      <c r="N134" s="162">
        <v>40203173.310000002</v>
      </c>
      <c r="O134" s="162">
        <v>3</v>
      </c>
      <c r="P134" s="2"/>
      <c r="Q134" s="2"/>
      <c r="R134" s="2"/>
      <c r="S134" s="2"/>
      <c r="T134" s="2"/>
      <c r="U134" s="2"/>
      <c r="V134" s="2"/>
      <c r="W134" s="2"/>
      <c r="X134" s="2"/>
      <c r="Y134" s="2"/>
      <c r="Z134" s="2"/>
    </row>
    <row r="135" spans="1:26" ht="12.75" customHeight="1" x14ac:dyDescent="0.2">
      <c r="A135" s="162">
        <v>2</v>
      </c>
      <c r="B135" s="162" t="s">
        <v>49</v>
      </c>
      <c r="C135" s="162" t="s">
        <v>211</v>
      </c>
      <c r="D135" s="162">
        <v>34</v>
      </c>
      <c r="E135" s="162">
        <v>1</v>
      </c>
      <c r="F135" s="162">
        <v>7</v>
      </c>
      <c r="G135" s="162">
        <v>7</v>
      </c>
      <c r="H135" s="162">
        <v>7</v>
      </c>
      <c r="I135" s="162" t="s">
        <v>50</v>
      </c>
      <c r="J135" s="162">
        <v>12</v>
      </c>
      <c r="K135" s="162" t="s">
        <v>216</v>
      </c>
      <c r="L135" s="162">
        <v>137592501.28</v>
      </c>
      <c r="M135" s="162">
        <v>137592501.28</v>
      </c>
      <c r="N135" s="162">
        <v>79795940.140000001</v>
      </c>
      <c r="O135" s="162">
        <v>4</v>
      </c>
      <c r="P135" s="2"/>
      <c r="Q135" s="2"/>
      <c r="R135" s="2"/>
      <c r="S135" s="2"/>
      <c r="T135" s="2"/>
      <c r="U135" s="2"/>
      <c r="V135" s="2"/>
      <c r="W135" s="2"/>
      <c r="X135" s="2"/>
      <c r="Y135" s="2"/>
      <c r="Z135" s="2"/>
    </row>
    <row r="136" spans="1:26" ht="12.75" customHeight="1" x14ac:dyDescent="0.2">
      <c r="A136" s="162">
        <v>2</v>
      </c>
      <c r="B136" s="162" t="s">
        <v>49</v>
      </c>
      <c r="C136" s="162" t="s">
        <v>211</v>
      </c>
      <c r="D136" s="162">
        <v>34</v>
      </c>
      <c r="E136" s="162">
        <v>1</v>
      </c>
      <c r="F136" s="162">
        <v>7</v>
      </c>
      <c r="G136" s="162">
        <v>7</v>
      </c>
      <c r="H136" s="162">
        <v>7</v>
      </c>
      <c r="I136" s="162" t="s">
        <v>50</v>
      </c>
      <c r="J136" s="162">
        <v>12</v>
      </c>
      <c r="K136" s="162" t="s">
        <v>213</v>
      </c>
      <c r="L136" s="162">
        <v>34118635.939999998</v>
      </c>
      <c r="M136" s="162">
        <v>34118635.939999998</v>
      </c>
      <c r="N136" s="162">
        <v>29177846.91</v>
      </c>
      <c r="O136" s="162">
        <v>2</v>
      </c>
      <c r="P136" s="2"/>
      <c r="Q136" s="2"/>
      <c r="R136" s="2"/>
      <c r="S136" s="2"/>
      <c r="T136" s="2"/>
      <c r="U136" s="2"/>
      <c r="V136" s="2"/>
      <c r="W136" s="2"/>
      <c r="X136" s="2"/>
      <c r="Y136" s="2"/>
      <c r="Z136" s="2"/>
    </row>
    <row r="137" spans="1:26" ht="12.75" customHeight="1" x14ac:dyDescent="0.2">
      <c r="A137" s="162">
        <v>2</v>
      </c>
      <c r="B137" s="162" t="s">
        <v>49</v>
      </c>
      <c r="C137" s="162" t="s">
        <v>211</v>
      </c>
      <c r="D137" s="162">
        <v>43</v>
      </c>
      <c r="E137" s="162">
        <v>1</v>
      </c>
      <c r="F137" s="162">
        <v>7</v>
      </c>
      <c r="G137" s="162">
        <v>7</v>
      </c>
      <c r="H137" s="162">
        <v>4</v>
      </c>
      <c r="I137" s="162" t="s">
        <v>50</v>
      </c>
      <c r="J137" s="162">
        <v>12</v>
      </c>
      <c r="K137" s="162" t="s">
        <v>214</v>
      </c>
      <c r="L137" s="162">
        <v>130147753.34999999</v>
      </c>
      <c r="M137" s="162">
        <v>130147753.34999999</v>
      </c>
      <c r="N137" s="162">
        <v>59816585.009999998</v>
      </c>
      <c r="O137" s="162">
        <v>4</v>
      </c>
      <c r="P137" s="2"/>
      <c r="Q137" s="2"/>
      <c r="R137" s="2"/>
      <c r="S137" s="2"/>
      <c r="T137" s="2"/>
      <c r="U137" s="2"/>
      <c r="V137" s="2"/>
      <c r="W137" s="2"/>
      <c r="X137" s="2"/>
      <c r="Y137" s="2"/>
      <c r="Z137" s="2"/>
    </row>
    <row r="138" spans="1:26" ht="12.75" customHeight="1" x14ac:dyDescent="0.2">
      <c r="A138" s="162">
        <v>2</v>
      </c>
      <c r="B138" s="162" t="s">
        <v>49</v>
      </c>
      <c r="C138" s="162" t="s">
        <v>211</v>
      </c>
      <c r="D138" s="162">
        <v>43</v>
      </c>
      <c r="E138" s="162">
        <v>1</v>
      </c>
      <c r="F138" s="162">
        <v>7</v>
      </c>
      <c r="G138" s="162">
        <v>7</v>
      </c>
      <c r="H138" s="162">
        <v>4</v>
      </c>
      <c r="I138" s="162" t="s">
        <v>50</v>
      </c>
      <c r="J138" s="162">
        <v>12</v>
      </c>
      <c r="K138" s="162" t="s">
        <v>212</v>
      </c>
      <c r="L138" s="162">
        <v>57059377.460000001</v>
      </c>
      <c r="M138" s="162">
        <v>57059377.460000001</v>
      </c>
      <c r="N138" s="162">
        <v>37354677.409999996</v>
      </c>
      <c r="O138" s="162">
        <v>2</v>
      </c>
      <c r="P138" s="2"/>
      <c r="Q138" s="2"/>
      <c r="R138" s="2"/>
      <c r="S138" s="2"/>
      <c r="T138" s="2"/>
      <c r="U138" s="2"/>
      <c r="V138" s="2"/>
      <c r="W138" s="2"/>
      <c r="X138" s="2"/>
      <c r="Y138" s="2"/>
      <c r="Z138" s="2"/>
    </row>
    <row r="139" spans="1:26" ht="12.75" customHeight="1" x14ac:dyDescent="0.2">
      <c r="A139" s="162">
        <v>2</v>
      </c>
      <c r="B139" s="162" t="s">
        <v>49</v>
      </c>
      <c r="C139" s="162" t="s">
        <v>211</v>
      </c>
      <c r="D139" s="162">
        <v>43</v>
      </c>
      <c r="E139" s="162">
        <v>1</v>
      </c>
      <c r="F139" s="162">
        <v>7</v>
      </c>
      <c r="G139" s="162">
        <v>7</v>
      </c>
      <c r="H139" s="162">
        <v>4</v>
      </c>
      <c r="I139" s="162" t="s">
        <v>50</v>
      </c>
      <c r="J139" s="162">
        <v>12</v>
      </c>
      <c r="K139" s="162" t="s">
        <v>215</v>
      </c>
      <c r="L139" s="162">
        <v>72870867.140000001</v>
      </c>
      <c r="M139" s="162">
        <v>72870867.140000001</v>
      </c>
      <c r="N139" s="162">
        <v>27711302.379999999</v>
      </c>
      <c r="O139" s="162">
        <v>2</v>
      </c>
      <c r="P139" s="2"/>
      <c r="Q139" s="2"/>
      <c r="R139" s="2"/>
      <c r="S139" s="2"/>
      <c r="T139" s="2"/>
      <c r="U139" s="2"/>
      <c r="V139" s="2"/>
      <c r="W139" s="2"/>
      <c r="X139" s="2"/>
      <c r="Y139" s="2"/>
      <c r="Z139" s="2"/>
    </row>
    <row r="140" spans="1:26" ht="38.25" customHeight="1" x14ac:dyDescent="0.2">
      <c r="A140" s="162">
        <v>2</v>
      </c>
      <c r="B140" s="162" t="s">
        <v>49</v>
      </c>
      <c r="C140" s="162" t="s">
        <v>211</v>
      </c>
      <c r="D140" s="162">
        <v>43</v>
      </c>
      <c r="E140" s="162">
        <v>1</v>
      </c>
      <c r="F140" s="162">
        <v>7</v>
      </c>
      <c r="G140" s="162">
        <v>7</v>
      </c>
      <c r="H140" s="162">
        <v>4</v>
      </c>
      <c r="I140" s="162" t="s">
        <v>50</v>
      </c>
      <c r="J140" s="162">
        <v>12</v>
      </c>
      <c r="K140" s="162" t="s">
        <v>216</v>
      </c>
      <c r="L140" s="162">
        <v>103590275.43000001</v>
      </c>
      <c r="M140" s="162">
        <v>103590275.43000001</v>
      </c>
      <c r="N140" s="162">
        <v>25262859.899999999</v>
      </c>
      <c r="O140" s="162">
        <v>3</v>
      </c>
      <c r="P140" s="2"/>
      <c r="Q140" s="2"/>
      <c r="R140" s="2"/>
      <c r="S140" s="2"/>
      <c r="T140" s="2"/>
      <c r="U140" s="2"/>
      <c r="V140" s="2"/>
      <c r="W140" s="2"/>
      <c r="X140" s="2"/>
      <c r="Y140" s="2"/>
      <c r="Z140" s="2"/>
    </row>
    <row r="141" spans="1:26" ht="12.75" customHeight="1" x14ac:dyDescent="0.2">
      <c r="A141" s="162">
        <v>2</v>
      </c>
      <c r="B141" s="162" t="s">
        <v>49</v>
      </c>
      <c r="C141" s="162" t="s">
        <v>211</v>
      </c>
      <c r="D141" s="162">
        <v>43</v>
      </c>
      <c r="E141" s="162">
        <v>1</v>
      </c>
      <c r="F141" s="162">
        <v>7</v>
      </c>
      <c r="G141" s="162">
        <v>7</v>
      </c>
      <c r="H141" s="162">
        <v>4</v>
      </c>
      <c r="I141" s="162" t="s">
        <v>50</v>
      </c>
      <c r="J141" s="162">
        <v>12</v>
      </c>
      <c r="K141" s="162" t="s">
        <v>213</v>
      </c>
      <c r="L141" s="162">
        <v>72790357.049999997</v>
      </c>
      <c r="M141" s="162">
        <v>72790357.049999997</v>
      </c>
      <c r="N141" s="162">
        <v>15090927.789999999</v>
      </c>
      <c r="O141" s="162">
        <v>2</v>
      </c>
      <c r="P141" s="2"/>
      <c r="Q141" s="2"/>
      <c r="R141" s="2"/>
      <c r="S141" s="2"/>
      <c r="T141" s="2"/>
      <c r="U141" s="2"/>
      <c r="V141" s="2"/>
      <c r="W141" s="2"/>
      <c r="X141" s="2"/>
      <c r="Y141" s="2"/>
      <c r="Z141" s="2"/>
    </row>
    <row r="142" spans="1:26" ht="12.75" customHeight="1" x14ac:dyDescent="0.2">
      <c r="A142" s="162">
        <v>2</v>
      </c>
      <c r="B142" s="162" t="s">
        <v>49</v>
      </c>
      <c r="C142" s="162" t="s">
        <v>211</v>
      </c>
      <c r="D142" s="162">
        <v>44</v>
      </c>
      <c r="E142" s="162">
        <v>1</v>
      </c>
      <c r="F142" s="162">
        <v>7</v>
      </c>
      <c r="G142" s="162">
        <v>7</v>
      </c>
      <c r="H142" s="162">
        <v>4</v>
      </c>
      <c r="I142" s="162" t="s">
        <v>50</v>
      </c>
      <c r="J142" s="162">
        <v>12</v>
      </c>
      <c r="K142" s="162" t="s">
        <v>212</v>
      </c>
      <c r="L142" s="162">
        <v>42512977.82</v>
      </c>
      <c r="M142" s="162">
        <v>42512977.82</v>
      </c>
      <c r="N142" s="162">
        <v>2314302.0299999998</v>
      </c>
      <c r="O142" s="162">
        <v>1</v>
      </c>
      <c r="P142" s="2"/>
      <c r="Q142" s="2"/>
      <c r="R142" s="2"/>
      <c r="S142" s="2"/>
      <c r="T142" s="2"/>
      <c r="U142" s="2"/>
      <c r="V142" s="2"/>
      <c r="W142" s="2"/>
      <c r="X142" s="2"/>
      <c r="Y142" s="2"/>
      <c r="Z142" s="2"/>
    </row>
    <row r="143" spans="1:26" ht="12.75" customHeight="1" x14ac:dyDescent="0.2">
      <c r="A143" s="161">
        <v>3</v>
      </c>
      <c r="B143" s="161" t="s">
        <v>49</v>
      </c>
      <c r="C143" s="161" t="s">
        <v>211</v>
      </c>
      <c r="D143" s="161">
        <v>25</v>
      </c>
      <c r="E143" s="161">
        <v>1</v>
      </c>
      <c r="F143" s="161">
        <v>7</v>
      </c>
      <c r="G143" s="161">
        <v>7</v>
      </c>
      <c r="H143" s="161">
        <v>7</v>
      </c>
      <c r="I143" s="161" t="s">
        <v>50</v>
      </c>
      <c r="J143" s="161">
        <v>12</v>
      </c>
      <c r="K143" s="161" t="s">
        <v>212</v>
      </c>
      <c r="L143" s="161">
        <v>507435.35</v>
      </c>
      <c r="M143" s="161">
        <v>507435.34</v>
      </c>
      <c r="N143" s="161">
        <v>312473.61</v>
      </c>
      <c r="O143" s="161">
        <v>1</v>
      </c>
      <c r="P143" s="2"/>
      <c r="Q143" s="2"/>
      <c r="R143" s="2"/>
      <c r="S143" s="2"/>
      <c r="T143" s="2"/>
      <c r="U143" s="2"/>
      <c r="V143" s="2"/>
      <c r="W143" s="2"/>
      <c r="X143" s="2"/>
      <c r="Y143" s="2"/>
      <c r="Z143" s="2"/>
    </row>
    <row r="144" spans="1:26" ht="12.75" customHeight="1" x14ac:dyDescent="0.2">
      <c r="A144" s="161">
        <v>3</v>
      </c>
      <c r="B144" s="161" t="s">
        <v>49</v>
      </c>
      <c r="C144" s="161" t="s">
        <v>211</v>
      </c>
      <c r="D144" s="161">
        <v>26</v>
      </c>
      <c r="E144" s="161">
        <v>1</v>
      </c>
      <c r="F144" s="161">
        <v>7</v>
      </c>
      <c r="G144" s="161">
        <v>7</v>
      </c>
      <c r="H144" s="161">
        <v>7</v>
      </c>
      <c r="I144" s="161" t="s">
        <v>50</v>
      </c>
      <c r="J144" s="161">
        <v>12</v>
      </c>
      <c r="K144" s="161" t="s">
        <v>214</v>
      </c>
      <c r="L144" s="161">
        <v>44591853.829999998</v>
      </c>
      <c r="M144" s="161">
        <v>44591853.829999998</v>
      </c>
      <c r="N144" s="161">
        <v>32749323.59</v>
      </c>
      <c r="O144" s="161">
        <v>1</v>
      </c>
      <c r="P144" s="2"/>
      <c r="Q144" s="2"/>
      <c r="R144" s="2"/>
      <c r="S144" s="2"/>
      <c r="T144" s="2"/>
      <c r="U144" s="2"/>
      <c r="V144" s="2"/>
      <c r="W144" s="2"/>
      <c r="X144" s="2"/>
      <c r="Y144" s="2"/>
      <c r="Z144" s="2"/>
    </row>
    <row r="145" spans="1:26" ht="12.75" customHeight="1" x14ac:dyDescent="0.2">
      <c r="A145" s="161">
        <v>3</v>
      </c>
      <c r="B145" s="161" t="s">
        <v>49</v>
      </c>
      <c r="C145" s="161" t="s">
        <v>211</v>
      </c>
      <c r="D145" s="161">
        <v>26</v>
      </c>
      <c r="E145" s="161">
        <v>1</v>
      </c>
      <c r="F145" s="161">
        <v>7</v>
      </c>
      <c r="G145" s="161">
        <v>7</v>
      </c>
      <c r="H145" s="161">
        <v>7</v>
      </c>
      <c r="I145" s="161" t="s">
        <v>50</v>
      </c>
      <c r="J145" s="161">
        <v>12</v>
      </c>
      <c r="K145" s="161" t="s">
        <v>212</v>
      </c>
      <c r="L145" s="161">
        <v>46198918.350000001</v>
      </c>
      <c r="M145" s="161">
        <v>46198918.350000001</v>
      </c>
      <c r="N145" s="161">
        <v>32963942.890000001</v>
      </c>
      <c r="O145" s="161">
        <v>2</v>
      </c>
      <c r="P145" s="2"/>
      <c r="Q145" s="2"/>
      <c r="R145" s="2"/>
      <c r="S145" s="2"/>
      <c r="T145" s="2"/>
      <c r="U145" s="2"/>
      <c r="V145" s="2"/>
      <c r="W145" s="2"/>
      <c r="X145" s="2"/>
      <c r="Y145" s="2"/>
      <c r="Z145" s="2"/>
    </row>
    <row r="146" spans="1:26" ht="12.75" customHeight="1" x14ac:dyDescent="0.2">
      <c r="A146" s="161">
        <v>3</v>
      </c>
      <c r="B146" s="161" t="s">
        <v>49</v>
      </c>
      <c r="C146" s="161" t="s">
        <v>211</v>
      </c>
      <c r="D146" s="161">
        <v>26</v>
      </c>
      <c r="E146" s="161">
        <v>1</v>
      </c>
      <c r="F146" s="161">
        <v>7</v>
      </c>
      <c r="G146" s="161">
        <v>7</v>
      </c>
      <c r="H146" s="161">
        <v>7</v>
      </c>
      <c r="I146" s="161" t="s">
        <v>50</v>
      </c>
      <c r="J146" s="161">
        <v>12</v>
      </c>
      <c r="K146" s="161" t="s">
        <v>215</v>
      </c>
      <c r="L146" s="161">
        <v>93400178.459999993</v>
      </c>
      <c r="M146" s="161">
        <v>92896525.920000002</v>
      </c>
      <c r="N146" s="161">
        <v>37056407.560000002</v>
      </c>
      <c r="O146" s="161">
        <v>2</v>
      </c>
      <c r="P146" s="2"/>
      <c r="Q146" s="2"/>
      <c r="R146" s="2"/>
      <c r="S146" s="2"/>
      <c r="T146" s="2"/>
      <c r="U146" s="2"/>
      <c r="V146" s="2"/>
      <c r="W146" s="2"/>
      <c r="X146" s="2"/>
      <c r="Y146" s="2"/>
      <c r="Z146" s="2"/>
    </row>
    <row r="147" spans="1:26" ht="12.75" customHeight="1" x14ac:dyDescent="0.2">
      <c r="A147" s="161">
        <v>3</v>
      </c>
      <c r="B147" s="161" t="s">
        <v>49</v>
      </c>
      <c r="C147" s="161" t="s">
        <v>211</v>
      </c>
      <c r="D147" s="161">
        <v>26</v>
      </c>
      <c r="E147" s="161">
        <v>1</v>
      </c>
      <c r="F147" s="161">
        <v>7</v>
      </c>
      <c r="G147" s="161">
        <v>7</v>
      </c>
      <c r="H147" s="161">
        <v>7</v>
      </c>
      <c r="I147" s="161" t="s">
        <v>50</v>
      </c>
      <c r="J147" s="161">
        <v>12</v>
      </c>
      <c r="K147" s="161" t="s">
        <v>216</v>
      </c>
      <c r="L147" s="161">
        <v>92694405.189999998</v>
      </c>
      <c r="M147" s="161">
        <v>89978894.409999996</v>
      </c>
      <c r="N147" s="161">
        <v>50221863.18</v>
      </c>
      <c r="O147" s="161">
        <v>3</v>
      </c>
      <c r="P147" s="2"/>
      <c r="Q147" s="2"/>
      <c r="R147" s="2"/>
      <c r="S147" s="2"/>
      <c r="T147" s="2"/>
      <c r="U147" s="2"/>
      <c r="V147" s="2"/>
      <c r="W147" s="2"/>
      <c r="X147" s="2"/>
      <c r="Y147" s="2"/>
      <c r="Z147" s="2"/>
    </row>
    <row r="148" spans="1:26" ht="12.75" customHeight="1" x14ac:dyDescent="0.2">
      <c r="A148" s="161">
        <v>3</v>
      </c>
      <c r="B148" s="161" t="s">
        <v>49</v>
      </c>
      <c r="C148" s="161" t="s">
        <v>211</v>
      </c>
      <c r="D148" s="161">
        <v>26</v>
      </c>
      <c r="E148" s="161">
        <v>1</v>
      </c>
      <c r="F148" s="161">
        <v>7</v>
      </c>
      <c r="G148" s="161">
        <v>7</v>
      </c>
      <c r="H148" s="161">
        <v>7</v>
      </c>
      <c r="I148" s="161" t="s">
        <v>50</v>
      </c>
      <c r="J148" s="161">
        <v>12</v>
      </c>
      <c r="K148" s="161" t="s">
        <v>213</v>
      </c>
      <c r="L148" s="161">
        <v>174454393.34</v>
      </c>
      <c r="M148" s="161">
        <v>172810623.16999999</v>
      </c>
      <c r="N148" s="161">
        <v>111221316.81999999</v>
      </c>
      <c r="O148" s="161">
        <v>2</v>
      </c>
      <c r="P148" s="2"/>
      <c r="Q148" s="2"/>
      <c r="R148" s="2"/>
      <c r="S148" s="2"/>
      <c r="T148" s="2"/>
      <c r="U148" s="2"/>
      <c r="V148" s="2"/>
      <c r="W148" s="2"/>
      <c r="X148" s="2"/>
      <c r="Y148" s="2"/>
      <c r="Z148" s="2"/>
    </row>
    <row r="149" spans="1:26" ht="12.75" customHeight="1" x14ac:dyDescent="0.2">
      <c r="A149" s="162">
        <v>4</v>
      </c>
      <c r="B149" s="162" t="s">
        <v>49</v>
      </c>
      <c r="C149" s="162" t="s">
        <v>211</v>
      </c>
      <c r="D149" s="162">
        <v>121</v>
      </c>
      <c r="E149" s="162">
        <v>1</v>
      </c>
      <c r="F149" s="162">
        <v>7</v>
      </c>
      <c r="G149" s="162">
        <v>7</v>
      </c>
      <c r="H149" s="163" t="s">
        <v>138</v>
      </c>
      <c r="I149" s="162" t="s">
        <v>50</v>
      </c>
      <c r="J149" s="162">
        <v>18</v>
      </c>
      <c r="K149" s="162" t="s">
        <v>217</v>
      </c>
      <c r="L149" s="162">
        <v>8402332.0500000007</v>
      </c>
      <c r="M149" s="162">
        <v>8402332.0500000007</v>
      </c>
      <c r="N149" s="162">
        <v>5653771.9800000004</v>
      </c>
      <c r="O149" s="162">
        <v>11</v>
      </c>
      <c r="P149" s="2"/>
      <c r="Q149" s="2"/>
      <c r="R149" s="2"/>
      <c r="S149" s="2"/>
      <c r="T149" s="2"/>
      <c r="U149" s="2"/>
      <c r="V149" s="2"/>
      <c r="W149" s="2"/>
      <c r="X149" s="2"/>
      <c r="Y149" s="2"/>
      <c r="Z149" s="2"/>
    </row>
    <row r="150" spans="1:26" ht="12.75" customHeight="1" x14ac:dyDescent="0.2">
      <c r="A150" s="164">
        <v>4</v>
      </c>
      <c r="B150" s="164" t="s">
        <v>49</v>
      </c>
      <c r="C150" s="164" t="s">
        <v>211</v>
      </c>
      <c r="D150" s="164">
        <v>123</v>
      </c>
      <c r="E150" s="164">
        <v>1</v>
      </c>
      <c r="F150" s="164">
        <v>7</v>
      </c>
      <c r="G150" s="164">
        <v>7</v>
      </c>
      <c r="H150" s="165" t="s">
        <v>138</v>
      </c>
      <c r="I150" s="164" t="s">
        <v>50</v>
      </c>
      <c r="J150" s="164">
        <v>18</v>
      </c>
      <c r="K150" s="164" t="s">
        <v>217</v>
      </c>
      <c r="L150" s="162">
        <v>934714.69</v>
      </c>
      <c r="M150" s="162">
        <v>934714.69</v>
      </c>
      <c r="N150" s="162">
        <v>815631.76</v>
      </c>
      <c r="O150" s="162">
        <v>3</v>
      </c>
      <c r="P150" s="2"/>
      <c r="Q150" s="2"/>
      <c r="R150" s="2"/>
      <c r="S150" s="2"/>
      <c r="T150" s="2"/>
      <c r="U150" s="2"/>
      <c r="V150" s="2"/>
      <c r="W150" s="2"/>
      <c r="X150" s="2"/>
      <c r="Y150" s="2"/>
      <c r="Z150" s="2"/>
    </row>
    <row r="151" spans="1:26" ht="12.75" customHeight="1" x14ac:dyDescent="0.2">
      <c r="A151" s="166"/>
      <c r="B151" s="167"/>
      <c r="C151" s="167"/>
      <c r="D151" s="167"/>
      <c r="E151" s="167"/>
      <c r="F151" s="167"/>
      <c r="G151" s="167"/>
      <c r="H151" s="168"/>
      <c r="I151" s="168"/>
      <c r="J151" s="169"/>
      <c r="K151" s="170" t="s">
        <v>189</v>
      </c>
      <c r="L151" s="171">
        <v>2050513906.75</v>
      </c>
      <c r="M151" s="172">
        <v>1874360988.0600002</v>
      </c>
      <c r="N151" s="172">
        <v>1128978583.7399998</v>
      </c>
      <c r="O151" s="173">
        <v>1137</v>
      </c>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7" t="s">
        <v>218</v>
      </c>
      <c r="B153" s="2"/>
      <c r="C153" s="2"/>
      <c r="D153" s="2"/>
      <c r="E153" s="2"/>
      <c r="F153" s="2"/>
      <c r="G153" s="2"/>
      <c r="H153" s="2"/>
      <c r="I153" s="2"/>
      <c r="J153" s="2"/>
      <c r="K153" s="2"/>
      <c r="L153" s="2"/>
      <c r="M153" s="2"/>
      <c r="N153" s="2"/>
      <c r="O153" s="137"/>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P997" s="2"/>
      <c r="Q997" s="2"/>
      <c r="R997" s="2"/>
      <c r="S997" s="2"/>
      <c r="T997" s="2"/>
      <c r="U997" s="2"/>
      <c r="V997" s="2"/>
      <c r="W997" s="2"/>
      <c r="X997" s="2"/>
      <c r="Y997" s="2"/>
      <c r="Z997" s="2"/>
    </row>
  </sheetData>
  <mergeCells count="12">
    <mergeCell ref="A2:O2"/>
    <mergeCell ref="A3:O3"/>
    <mergeCell ref="B5:C5"/>
    <mergeCell ref="D5:K5"/>
    <mergeCell ref="A6:A7"/>
    <mergeCell ref="B6:B7"/>
    <mergeCell ref="C6:C7"/>
    <mergeCell ref="L5:O5"/>
    <mergeCell ref="L6:L7"/>
    <mergeCell ref="M6:M7"/>
    <mergeCell ref="N6:N7"/>
    <mergeCell ref="O6:O7"/>
  </mergeCells>
  <pageMargins left="0.23622047244094491" right="0.23622047244094491" top="0.74803149606299213" bottom="0.74803149606299213" header="0" footer="0"/>
  <pageSetup paperSize="9" fitToHeight="0"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workbookViewId="0">
      <selection activeCell="F16" sqref="F16"/>
    </sheetView>
  </sheetViews>
  <sheetFormatPr defaultColWidth="12.625" defaultRowHeight="15" customHeight="1" x14ac:dyDescent="0.2"/>
  <cols>
    <col min="1" max="1" width="20.5" customWidth="1"/>
    <col min="2" max="2" width="16.5" customWidth="1"/>
    <col min="3" max="3" width="22.125" customWidth="1"/>
    <col min="4" max="4" width="19.625" customWidth="1"/>
    <col min="5" max="5" width="22.5" customWidth="1"/>
    <col min="6" max="6" width="24.875" customWidth="1"/>
    <col min="7" max="26" width="7.625" customWidth="1"/>
  </cols>
  <sheetData>
    <row r="1" spans="1:26" ht="12.75" customHeight="1" x14ac:dyDescent="0.25">
      <c r="A1" s="138"/>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5">
      <c r="A2" s="196" t="s">
        <v>219</v>
      </c>
      <c r="B2" s="197"/>
      <c r="C2" s="197"/>
      <c r="D2" s="197"/>
      <c r="E2" s="197"/>
      <c r="F2" s="197"/>
      <c r="G2" s="139"/>
      <c r="H2" s="139"/>
      <c r="I2" s="139"/>
      <c r="J2" s="139"/>
      <c r="K2" s="139"/>
      <c r="L2" s="139"/>
      <c r="M2" s="139"/>
      <c r="N2" s="139"/>
      <c r="O2" s="139"/>
      <c r="P2" s="139"/>
      <c r="Q2" s="139"/>
      <c r="R2" s="139"/>
      <c r="S2" s="139"/>
      <c r="T2" s="139"/>
      <c r="U2" s="139"/>
      <c r="V2" s="139"/>
      <c r="W2" s="139"/>
      <c r="X2" s="139"/>
      <c r="Y2" s="139"/>
      <c r="Z2" s="139"/>
    </row>
    <row r="3" spans="1:26" ht="12.75" customHeight="1" x14ac:dyDescent="0.25">
      <c r="A3" s="196" t="s">
        <v>220</v>
      </c>
      <c r="B3" s="197"/>
      <c r="C3" s="197"/>
      <c r="D3" s="197"/>
      <c r="E3" s="197"/>
      <c r="F3" s="197"/>
      <c r="G3" s="139"/>
      <c r="H3" s="139"/>
      <c r="I3" s="139"/>
      <c r="J3" s="139"/>
      <c r="K3" s="139"/>
      <c r="L3" s="139"/>
      <c r="M3" s="139"/>
      <c r="N3" s="139"/>
      <c r="O3" s="139"/>
      <c r="P3" s="139"/>
      <c r="Q3" s="139"/>
      <c r="R3" s="139"/>
      <c r="S3" s="139"/>
      <c r="T3" s="139"/>
      <c r="U3" s="139"/>
      <c r="V3" s="139"/>
      <c r="W3" s="139"/>
      <c r="X3" s="139"/>
      <c r="Y3" s="139"/>
      <c r="Z3" s="139"/>
    </row>
    <row r="4" spans="1:26" ht="12.75" customHeight="1" x14ac:dyDescent="0.2">
      <c r="A4" s="7"/>
      <c r="B4" s="7"/>
      <c r="C4" s="7"/>
      <c r="D4" s="7"/>
      <c r="E4" s="7"/>
      <c r="F4" s="7"/>
      <c r="G4" s="2"/>
      <c r="H4" s="2"/>
      <c r="I4" s="2"/>
      <c r="J4" s="2"/>
      <c r="K4" s="2"/>
      <c r="L4" s="2"/>
      <c r="M4" s="2"/>
      <c r="N4" s="2"/>
      <c r="O4" s="2"/>
      <c r="P4" s="2"/>
      <c r="Q4" s="2"/>
      <c r="R4" s="2"/>
      <c r="S4" s="2"/>
      <c r="T4" s="2"/>
      <c r="U4" s="2"/>
      <c r="V4" s="2"/>
      <c r="W4" s="2"/>
      <c r="X4" s="2"/>
      <c r="Y4" s="2"/>
      <c r="Z4" s="2"/>
    </row>
    <row r="5" spans="1:26" ht="12.75" customHeight="1" x14ac:dyDescent="0.2">
      <c r="A5" s="107" t="s">
        <v>160</v>
      </c>
      <c r="B5" s="107" t="s">
        <v>161</v>
      </c>
      <c r="C5" s="107" t="s">
        <v>162</v>
      </c>
      <c r="D5" s="107" t="s">
        <v>163</v>
      </c>
      <c r="E5" s="107" t="s">
        <v>164</v>
      </c>
      <c r="F5" s="107" t="s">
        <v>165</v>
      </c>
      <c r="G5" s="108"/>
      <c r="H5" s="108"/>
      <c r="I5" s="108"/>
      <c r="J5" s="108"/>
      <c r="K5" s="108"/>
      <c r="L5" s="108"/>
      <c r="M5" s="108"/>
      <c r="N5" s="108"/>
      <c r="O5" s="108"/>
      <c r="P5" s="108"/>
      <c r="Q5" s="108"/>
      <c r="R5" s="108"/>
      <c r="S5" s="108"/>
      <c r="T5" s="108"/>
      <c r="U5" s="108"/>
      <c r="V5" s="108"/>
      <c r="W5" s="108"/>
      <c r="X5" s="108"/>
      <c r="Y5" s="108"/>
      <c r="Z5" s="108"/>
    </row>
    <row r="6" spans="1:26" ht="91.5" customHeight="1" x14ac:dyDescent="0.2">
      <c r="A6" s="107" t="s">
        <v>221</v>
      </c>
      <c r="B6" s="107" t="s">
        <v>123</v>
      </c>
      <c r="C6" s="107" t="s">
        <v>222</v>
      </c>
      <c r="D6" s="107" t="s">
        <v>223</v>
      </c>
      <c r="E6" s="107" t="s">
        <v>224</v>
      </c>
      <c r="F6" s="107" t="s">
        <v>225</v>
      </c>
      <c r="G6" s="108"/>
      <c r="H6" s="108"/>
      <c r="I6" s="108"/>
      <c r="J6" s="108"/>
      <c r="K6" s="108"/>
      <c r="L6" s="108"/>
      <c r="M6" s="108"/>
      <c r="N6" s="108"/>
      <c r="O6" s="108"/>
      <c r="P6" s="108"/>
      <c r="Q6" s="108"/>
      <c r="R6" s="108"/>
      <c r="S6" s="108"/>
      <c r="T6" s="108"/>
      <c r="U6" s="108"/>
      <c r="V6" s="108"/>
      <c r="W6" s="108"/>
      <c r="X6" s="108"/>
      <c r="Y6" s="108"/>
      <c r="Z6" s="108"/>
    </row>
    <row r="7" spans="1:26" ht="38.25" x14ac:dyDescent="0.2">
      <c r="A7" s="290" t="s">
        <v>226</v>
      </c>
      <c r="B7" s="12" t="s">
        <v>41</v>
      </c>
      <c r="C7" s="16">
        <v>0</v>
      </c>
      <c r="D7" s="16">
        <v>0</v>
      </c>
      <c r="E7" s="16">
        <v>0</v>
      </c>
      <c r="F7" s="16">
        <v>0</v>
      </c>
      <c r="G7" s="108"/>
      <c r="H7" s="108"/>
      <c r="I7" s="108"/>
      <c r="J7" s="108"/>
      <c r="K7" s="108"/>
      <c r="L7" s="108"/>
      <c r="M7" s="108"/>
      <c r="N7" s="108"/>
      <c r="O7" s="108"/>
      <c r="P7" s="108"/>
      <c r="Q7" s="108"/>
      <c r="R7" s="108"/>
      <c r="S7" s="108"/>
      <c r="T7" s="108"/>
      <c r="U7" s="108"/>
      <c r="V7" s="108"/>
      <c r="W7" s="108"/>
      <c r="X7" s="108"/>
      <c r="Y7" s="108"/>
      <c r="Z7" s="108"/>
    </row>
    <row r="8" spans="1:26" ht="51" x14ac:dyDescent="0.2">
      <c r="A8" s="256"/>
      <c r="B8" s="12" t="s">
        <v>62</v>
      </c>
      <c r="C8" s="16" t="s">
        <v>227</v>
      </c>
      <c r="D8" s="16" t="s">
        <v>227</v>
      </c>
      <c r="E8" s="16" t="s">
        <v>227</v>
      </c>
      <c r="F8" s="16" t="s">
        <v>227</v>
      </c>
      <c r="G8" s="108"/>
      <c r="H8" s="108"/>
      <c r="I8" s="108"/>
      <c r="J8" s="108"/>
      <c r="K8" s="108"/>
      <c r="L8" s="108"/>
      <c r="M8" s="108"/>
      <c r="N8" s="108"/>
      <c r="O8" s="108"/>
      <c r="P8" s="108"/>
      <c r="Q8" s="108"/>
      <c r="R8" s="108"/>
      <c r="S8" s="108"/>
      <c r="T8" s="108"/>
      <c r="U8" s="108"/>
      <c r="V8" s="108"/>
      <c r="W8" s="108"/>
      <c r="X8" s="108"/>
      <c r="Y8" s="108"/>
      <c r="Z8" s="108"/>
    </row>
    <row r="9" spans="1:26" ht="51" x14ac:dyDescent="0.2">
      <c r="A9" s="256"/>
      <c r="B9" s="12" t="s">
        <v>71</v>
      </c>
      <c r="C9" s="16" t="s">
        <v>227</v>
      </c>
      <c r="D9" s="16" t="s">
        <v>227</v>
      </c>
      <c r="E9" s="16" t="s">
        <v>227</v>
      </c>
      <c r="F9" s="16" t="s">
        <v>227</v>
      </c>
      <c r="G9" s="108"/>
      <c r="H9" s="108"/>
      <c r="I9" s="108"/>
      <c r="J9" s="108"/>
      <c r="K9" s="108"/>
      <c r="L9" s="108"/>
      <c r="M9" s="108"/>
      <c r="N9" s="108"/>
      <c r="O9" s="108"/>
      <c r="P9" s="108"/>
      <c r="Q9" s="108"/>
      <c r="R9" s="108"/>
      <c r="S9" s="108"/>
      <c r="T9" s="108"/>
      <c r="U9" s="108"/>
      <c r="V9" s="108"/>
      <c r="W9" s="108"/>
      <c r="X9" s="108"/>
      <c r="Y9" s="108"/>
      <c r="Z9" s="108"/>
    </row>
    <row r="10" spans="1:26" ht="40.5" customHeight="1" x14ac:dyDescent="0.2">
      <c r="A10" s="257"/>
      <c r="B10" s="12" t="s">
        <v>74</v>
      </c>
      <c r="C10" s="16" t="s">
        <v>227</v>
      </c>
      <c r="D10" s="16" t="s">
        <v>227</v>
      </c>
      <c r="E10" s="16" t="s">
        <v>227</v>
      </c>
      <c r="F10" s="16" t="s">
        <v>227</v>
      </c>
      <c r="G10" s="2"/>
      <c r="H10" s="2"/>
      <c r="I10" s="2"/>
      <c r="J10" s="2"/>
      <c r="K10" s="2"/>
      <c r="L10" s="2"/>
      <c r="M10" s="2"/>
      <c r="N10" s="2"/>
      <c r="O10" s="2"/>
      <c r="P10" s="2"/>
      <c r="Q10" s="2"/>
      <c r="R10" s="2"/>
      <c r="S10" s="2"/>
      <c r="T10" s="2"/>
      <c r="U10" s="2"/>
      <c r="V10" s="2"/>
      <c r="W10" s="2"/>
      <c r="X10" s="2"/>
      <c r="Y10" s="2"/>
      <c r="Z10" s="2"/>
    </row>
    <row r="11" spans="1:26" ht="12.75" customHeight="1" x14ac:dyDescent="0.2">
      <c r="A11" s="7"/>
      <c r="B11" s="7"/>
      <c r="C11" s="7"/>
      <c r="D11" s="7"/>
      <c r="E11" s="7"/>
      <c r="F11" s="7"/>
      <c r="G11" s="2"/>
      <c r="H11" s="2"/>
      <c r="I11" s="2"/>
      <c r="J11" s="2"/>
      <c r="K11" s="2"/>
      <c r="L11" s="2"/>
      <c r="M11" s="2"/>
      <c r="N11" s="2"/>
      <c r="O11" s="2"/>
      <c r="P11" s="2"/>
      <c r="Q11" s="2"/>
      <c r="R11" s="2"/>
      <c r="S11" s="2"/>
      <c r="T11" s="2"/>
      <c r="U11" s="2"/>
      <c r="V11" s="2"/>
      <c r="W11" s="2"/>
      <c r="X11" s="2"/>
      <c r="Y11" s="2"/>
      <c r="Z11" s="2"/>
    </row>
    <row r="12" spans="1:26" ht="12.75" customHeight="1" x14ac:dyDescent="0.2">
      <c r="A12" s="7"/>
      <c r="B12" s="7"/>
      <c r="C12" s="7"/>
      <c r="D12" s="7"/>
      <c r="E12" s="7"/>
      <c r="F12" s="7"/>
      <c r="G12" s="2"/>
      <c r="H12" s="2"/>
      <c r="I12" s="2"/>
      <c r="J12" s="2"/>
      <c r="K12" s="2"/>
      <c r="L12" s="2"/>
      <c r="M12" s="2"/>
      <c r="N12" s="2"/>
      <c r="O12" s="2"/>
      <c r="P12" s="2"/>
      <c r="Q12" s="2"/>
      <c r="R12" s="2"/>
      <c r="S12" s="2"/>
      <c r="T12" s="2"/>
      <c r="U12" s="2"/>
      <c r="V12" s="2"/>
      <c r="W12" s="2"/>
      <c r="X12" s="2"/>
      <c r="Y12" s="2"/>
      <c r="Z12" s="2"/>
    </row>
    <row r="13" spans="1:26" ht="12.75" customHeight="1" x14ac:dyDescent="0.2">
      <c r="A13" s="291" t="s">
        <v>228</v>
      </c>
      <c r="B13" s="197"/>
      <c r="C13" s="197"/>
      <c r="D13" s="197"/>
      <c r="E13" s="197"/>
      <c r="F13" s="197"/>
      <c r="G13" s="2"/>
      <c r="H13" s="2"/>
      <c r="I13" s="2"/>
      <c r="J13" s="2"/>
      <c r="K13" s="2"/>
      <c r="L13" s="2"/>
      <c r="M13" s="2"/>
      <c r="N13" s="2"/>
      <c r="O13" s="2"/>
      <c r="P13" s="2"/>
      <c r="Q13" s="2"/>
      <c r="R13" s="2"/>
      <c r="S13" s="2"/>
      <c r="T13" s="2"/>
      <c r="U13" s="2"/>
      <c r="V13" s="2"/>
      <c r="W13" s="2"/>
      <c r="X13" s="2"/>
      <c r="Y13" s="2"/>
      <c r="Z13" s="2"/>
    </row>
    <row r="14" spans="1:26" ht="47.25" customHeight="1" x14ac:dyDescent="0.2">
      <c r="A14" s="292" t="s">
        <v>229</v>
      </c>
      <c r="B14" s="197"/>
      <c r="C14" s="197"/>
      <c r="D14" s="197"/>
      <c r="E14" s="197"/>
      <c r="F14" s="197"/>
      <c r="G14" s="2"/>
      <c r="H14" s="2"/>
      <c r="I14" s="2"/>
      <c r="J14" s="2"/>
      <c r="K14" s="2"/>
      <c r="L14" s="2"/>
      <c r="M14" s="2"/>
      <c r="N14" s="2"/>
      <c r="O14" s="2"/>
      <c r="P14" s="2"/>
      <c r="Q14" s="2"/>
      <c r="R14" s="2"/>
      <c r="S14" s="2"/>
      <c r="T14" s="2"/>
      <c r="U14" s="2"/>
      <c r="V14" s="2"/>
      <c r="W14" s="2"/>
      <c r="X14" s="2"/>
      <c r="Y14" s="2"/>
      <c r="Z14" s="2"/>
    </row>
    <row r="15" spans="1:26" ht="12.75" customHeight="1" x14ac:dyDescent="0.2">
      <c r="A15" s="289" t="s">
        <v>230</v>
      </c>
      <c r="B15" s="197"/>
      <c r="C15" s="197"/>
      <c r="D15" s="197"/>
      <c r="E15" s="197"/>
      <c r="F15" s="197"/>
      <c r="G15" s="2"/>
      <c r="H15" s="2"/>
      <c r="I15" s="2"/>
      <c r="J15" s="2"/>
      <c r="K15" s="2"/>
      <c r="L15" s="2"/>
      <c r="M15" s="2"/>
      <c r="N15" s="2"/>
      <c r="O15" s="2"/>
      <c r="P15" s="2"/>
      <c r="Q15" s="2"/>
      <c r="R15" s="2"/>
      <c r="S15" s="2"/>
      <c r="T15" s="2"/>
      <c r="U15" s="2"/>
      <c r="V15" s="2"/>
      <c r="W15" s="2"/>
      <c r="X15" s="2"/>
      <c r="Y15" s="2"/>
      <c r="Z15" s="2"/>
    </row>
    <row r="16" spans="1:26" ht="12.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6">
    <mergeCell ref="A15:F15"/>
    <mergeCell ref="A2:F2"/>
    <mergeCell ref="A3:F3"/>
    <mergeCell ref="A7:A10"/>
    <mergeCell ref="A13:F13"/>
    <mergeCell ref="A14:F14"/>
  </mergeCells>
  <pageMargins left="0.23622047244094491" right="0.23622047244094491" top="0.74803149606299213" bottom="0.74803149606299213" header="0" footer="0"/>
  <pageSetup paperSize="9" fitToHeight="0"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workbookViewId="0">
      <selection activeCell="L11" sqref="L11"/>
    </sheetView>
  </sheetViews>
  <sheetFormatPr defaultColWidth="12.625" defaultRowHeight="15" customHeight="1" x14ac:dyDescent="0.2"/>
  <cols>
    <col min="1" max="1" width="20.875" customWidth="1"/>
    <col min="2" max="2" width="11.125" customWidth="1"/>
    <col min="3" max="3" width="26" customWidth="1"/>
    <col min="4" max="4" width="13.625" customWidth="1"/>
    <col min="5" max="6" width="16.375" customWidth="1"/>
    <col min="7" max="7" width="12" customWidth="1"/>
    <col min="8" max="9" width="13.75" customWidth="1"/>
    <col min="10" max="10" width="15.5" customWidth="1"/>
    <col min="11" max="11" width="19.125" customWidth="1"/>
    <col min="12" max="12" width="29.75" customWidth="1"/>
    <col min="13" max="13" width="16.375" customWidth="1"/>
    <col min="14" max="14" width="11.875" customWidth="1"/>
    <col min="15" max="15" width="49.125" customWidth="1"/>
    <col min="16" max="26" width="7.625" customWidth="1"/>
  </cols>
  <sheetData>
    <row r="1" spans="1:26" ht="12.7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2.75" customHeight="1" x14ac:dyDescent="0.25">
      <c r="A2" s="196" t="s">
        <v>231</v>
      </c>
      <c r="B2" s="197"/>
      <c r="C2" s="197"/>
      <c r="D2" s="197"/>
      <c r="E2" s="197"/>
      <c r="F2" s="197"/>
      <c r="G2" s="197"/>
      <c r="H2" s="197"/>
      <c r="I2" s="197"/>
      <c r="J2" s="197"/>
      <c r="K2" s="197"/>
      <c r="L2" s="197"/>
      <c r="M2" s="197"/>
      <c r="N2" s="197"/>
      <c r="O2" s="197"/>
      <c r="P2" s="139"/>
      <c r="Q2" s="139"/>
      <c r="R2" s="139"/>
      <c r="S2" s="139"/>
      <c r="T2" s="139"/>
      <c r="U2" s="139"/>
      <c r="V2" s="139"/>
      <c r="W2" s="139"/>
      <c r="X2" s="139"/>
      <c r="Y2" s="139"/>
      <c r="Z2" s="139"/>
    </row>
    <row r="3" spans="1:26" ht="12.75" customHeight="1" x14ac:dyDescent="0.25">
      <c r="A3" s="196" t="s">
        <v>232</v>
      </c>
      <c r="B3" s="197"/>
      <c r="C3" s="197"/>
      <c r="D3" s="197"/>
      <c r="E3" s="197"/>
      <c r="F3" s="197"/>
      <c r="G3" s="197"/>
      <c r="H3" s="197"/>
      <c r="I3" s="197"/>
      <c r="J3" s="197"/>
      <c r="K3" s="197"/>
      <c r="L3" s="197"/>
      <c r="M3" s="197"/>
      <c r="N3" s="197"/>
      <c r="O3" s="197"/>
      <c r="P3" s="139"/>
      <c r="Q3" s="139"/>
      <c r="R3" s="139"/>
      <c r="S3" s="139"/>
      <c r="T3" s="139"/>
      <c r="U3" s="139"/>
      <c r="V3" s="139"/>
      <c r="W3" s="139"/>
      <c r="X3" s="139"/>
      <c r="Y3" s="139"/>
      <c r="Z3" s="139"/>
    </row>
    <row r="4" spans="1:26" ht="12.75" customHeight="1" x14ac:dyDescent="0.2">
      <c r="A4" s="7"/>
      <c r="B4" s="7"/>
      <c r="C4" s="7"/>
      <c r="D4" s="7"/>
      <c r="E4" s="7"/>
      <c r="F4" s="7"/>
      <c r="G4" s="7"/>
      <c r="H4" s="7"/>
      <c r="I4" s="7"/>
      <c r="J4" s="7"/>
      <c r="K4" s="7"/>
      <c r="L4" s="7"/>
      <c r="M4" s="7"/>
      <c r="N4" s="7"/>
      <c r="O4" s="7"/>
      <c r="P4" s="2"/>
      <c r="Q4" s="2"/>
      <c r="R4" s="2"/>
      <c r="S4" s="2"/>
      <c r="T4" s="2"/>
      <c r="U4" s="2"/>
      <c r="V4" s="2"/>
      <c r="W4" s="2"/>
      <c r="X4" s="2"/>
      <c r="Y4" s="2"/>
      <c r="Z4" s="2"/>
    </row>
    <row r="5" spans="1:26" ht="102.75" thickBot="1" x14ac:dyDescent="0.25">
      <c r="A5" s="63" t="s">
        <v>233</v>
      </c>
      <c r="B5" s="63" t="s">
        <v>234</v>
      </c>
      <c r="C5" s="63" t="s">
        <v>235</v>
      </c>
      <c r="D5" s="63" t="s">
        <v>236</v>
      </c>
      <c r="E5" s="63" t="s">
        <v>237</v>
      </c>
      <c r="F5" s="63" t="s">
        <v>238</v>
      </c>
      <c r="G5" s="63" t="s">
        <v>239</v>
      </c>
      <c r="H5" s="63" t="s">
        <v>240</v>
      </c>
      <c r="I5" s="63" t="s">
        <v>241</v>
      </c>
      <c r="J5" s="63" t="s">
        <v>242</v>
      </c>
      <c r="K5" s="63" t="s">
        <v>243</v>
      </c>
      <c r="L5" s="63" t="s">
        <v>244</v>
      </c>
      <c r="M5" s="63" t="s">
        <v>245</v>
      </c>
      <c r="N5" s="63" t="s">
        <v>246</v>
      </c>
      <c r="O5" s="63" t="s">
        <v>37</v>
      </c>
      <c r="P5" s="2"/>
      <c r="Q5" s="2"/>
      <c r="R5" s="2"/>
      <c r="S5" s="2"/>
      <c r="T5" s="2"/>
      <c r="U5" s="2"/>
      <c r="V5" s="2"/>
      <c r="W5" s="2"/>
      <c r="X5" s="2"/>
      <c r="Y5" s="2"/>
      <c r="Z5" s="2"/>
    </row>
    <row r="6" spans="1:26" ht="73.5" customHeight="1" thickBot="1" x14ac:dyDescent="0.25">
      <c r="A6" s="155" t="s">
        <v>247</v>
      </c>
      <c r="B6" s="155" t="s">
        <v>274</v>
      </c>
      <c r="C6" s="192">
        <v>2</v>
      </c>
      <c r="D6" s="174">
        <v>123441621.83</v>
      </c>
      <c r="E6" s="174">
        <v>89183707.659999996</v>
      </c>
      <c r="F6" s="175" t="s">
        <v>256</v>
      </c>
      <c r="G6" s="183">
        <v>42940</v>
      </c>
      <c r="H6" s="156" t="s">
        <v>257</v>
      </c>
      <c r="I6" s="176" t="s">
        <v>258</v>
      </c>
      <c r="J6" s="156" t="s">
        <v>259</v>
      </c>
      <c r="K6" s="177">
        <v>0.73440000000000005</v>
      </c>
      <c r="L6" s="156">
        <v>2</v>
      </c>
      <c r="M6" s="156" t="s">
        <v>248</v>
      </c>
      <c r="N6" s="182">
        <v>42802</v>
      </c>
      <c r="O6" s="179" t="s">
        <v>260</v>
      </c>
      <c r="P6" s="2"/>
      <c r="Q6" s="2"/>
      <c r="R6" s="2"/>
      <c r="S6" s="2"/>
      <c r="T6" s="2"/>
      <c r="U6" s="2"/>
      <c r="V6" s="2"/>
      <c r="W6" s="2"/>
      <c r="X6" s="2"/>
      <c r="Y6" s="2"/>
      <c r="Z6" s="2"/>
    </row>
    <row r="7" spans="1:26" ht="64.5" thickBot="1" x14ac:dyDescent="0.25">
      <c r="A7" s="155" t="s">
        <v>249</v>
      </c>
      <c r="B7" s="155" t="s">
        <v>276</v>
      </c>
      <c r="C7" s="192">
        <v>2</v>
      </c>
      <c r="D7" s="174">
        <v>124288931.22</v>
      </c>
      <c r="E7" s="178">
        <v>91793113.939999998</v>
      </c>
      <c r="F7" s="175" t="s">
        <v>261</v>
      </c>
      <c r="G7" s="183">
        <v>43355</v>
      </c>
      <c r="H7" s="156" t="s">
        <v>262</v>
      </c>
      <c r="I7" s="175" t="s">
        <v>263</v>
      </c>
      <c r="J7" s="156" t="s">
        <v>259</v>
      </c>
      <c r="K7" s="177">
        <v>0.34799999999999998</v>
      </c>
      <c r="L7" s="156">
        <v>3</v>
      </c>
      <c r="M7" s="156" t="s">
        <v>250</v>
      </c>
      <c r="N7" s="156" t="s">
        <v>264</v>
      </c>
      <c r="O7" s="179" t="s">
        <v>281</v>
      </c>
      <c r="P7" s="2"/>
      <c r="Q7" s="2"/>
      <c r="R7" s="2"/>
      <c r="S7" s="2"/>
      <c r="T7" s="2"/>
      <c r="U7" s="2"/>
      <c r="V7" s="2"/>
      <c r="W7" s="2"/>
      <c r="X7" s="2"/>
      <c r="Y7" s="2"/>
      <c r="Z7" s="2"/>
    </row>
    <row r="8" spans="1:26" ht="64.5" thickBot="1" x14ac:dyDescent="0.25">
      <c r="A8" s="155" t="s">
        <v>251</v>
      </c>
      <c r="B8" s="155" t="s">
        <v>275</v>
      </c>
      <c r="C8" s="192">
        <v>2</v>
      </c>
      <c r="D8" s="174">
        <v>126054908.64</v>
      </c>
      <c r="E8" s="180">
        <v>102034925.23999999</v>
      </c>
      <c r="F8" s="175" t="s">
        <v>261</v>
      </c>
      <c r="G8" s="183">
        <v>43503</v>
      </c>
      <c r="H8" s="156" t="s">
        <v>256</v>
      </c>
      <c r="I8" s="176" t="s">
        <v>263</v>
      </c>
      <c r="J8" s="156" t="s">
        <v>259</v>
      </c>
      <c r="K8" s="177">
        <v>0.48270000000000002</v>
      </c>
      <c r="L8" s="156">
        <v>3</v>
      </c>
      <c r="M8" s="156" t="s">
        <v>252</v>
      </c>
      <c r="N8" s="182">
        <v>42996</v>
      </c>
      <c r="O8" s="179" t="s">
        <v>265</v>
      </c>
      <c r="P8" s="2"/>
      <c r="Q8" s="2"/>
      <c r="R8" s="2"/>
      <c r="S8" s="2"/>
      <c r="T8" s="2"/>
      <c r="U8" s="2"/>
      <c r="V8" s="2"/>
      <c r="W8" s="2"/>
      <c r="X8" s="2"/>
      <c r="Y8" s="2"/>
      <c r="Z8" s="2"/>
    </row>
    <row r="9" spans="1:26" ht="12.75" customHeight="1" x14ac:dyDescent="0.2">
      <c r="A9" s="7"/>
      <c r="B9" s="7"/>
      <c r="C9" s="7"/>
      <c r="D9" s="7"/>
      <c r="E9" s="7"/>
      <c r="F9" s="181"/>
      <c r="G9" s="181"/>
      <c r="H9" s="181"/>
      <c r="I9" s="181"/>
      <c r="J9" s="181"/>
      <c r="K9" s="181"/>
      <c r="L9" s="181"/>
      <c r="M9" s="181"/>
      <c r="N9" s="181"/>
      <c r="O9" s="181"/>
      <c r="P9" s="2"/>
      <c r="Q9" s="2"/>
      <c r="R9" s="2"/>
      <c r="S9" s="2"/>
      <c r="T9" s="2"/>
      <c r="U9" s="2"/>
      <c r="V9" s="2"/>
      <c r="W9" s="2"/>
      <c r="X9" s="2"/>
      <c r="Y9" s="2"/>
      <c r="Z9" s="2"/>
    </row>
    <row r="10" spans="1:26" ht="12.75" customHeight="1" x14ac:dyDescent="0.2">
      <c r="A10" s="7" t="s">
        <v>253</v>
      </c>
      <c r="B10" s="7"/>
      <c r="C10" s="7"/>
      <c r="D10" s="7"/>
      <c r="E10" s="7"/>
      <c r="F10" s="181"/>
      <c r="G10" s="181"/>
      <c r="H10" s="181"/>
      <c r="I10" s="181"/>
      <c r="J10" s="181"/>
      <c r="K10" s="181"/>
      <c r="L10" s="181"/>
      <c r="M10" s="181"/>
      <c r="N10" s="181"/>
      <c r="O10" s="181"/>
      <c r="P10" s="2"/>
      <c r="Q10" s="2"/>
      <c r="R10" s="2"/>
      <c r="S10" s="2"/>
      <c r="T10" s="2"/>
      <c r="U10" s="2"/>
      <c r="V10" s="2"/>
      <c r="W10" s="2"/>
      <c r="X10" s="2"/>
      <c r="Y10" s="2"/>
      <c r="Z10" s="2"/>
    </row>
    <row r="11" spans="1:26" ht="12.75" customHeight="1" x14ac:dyDescent="0.2">
      <c r="A11" s="7"/>
      <c r="B11" s="7"/>
      <c r="C11" s="7"/>
      <c r="D11" s="7"/>
      <c r="E11" s="7"/>
      <c r="F11" s="7"/>
      <c r="G11" s="7"/>
      <c r="H11" s="7"/>
      <c r="I11" s="7"/>
      <c r="J11" s="7"/>
      <c r="K11" s="7"/>
      <c r="L11" s="7"/>
      <c r="M11" s="7"/>
      <c r="N11" s="7"/>
      <c r="O11" s="7"/>
      <c r="P11" s="2"/>
      <c r="Q11" s="2"/>
      <c r="R11" s="2"/>
      <c r="S11" s="2"/>
      <c r="T11" s="2"/>
      <c r="U11" s="2"/>
      <c r="V11" s="2"/>
      <c r="W11" s="2"/>
      <c r="X11" s="2"/>
      <c r="Y11" s="2"/>
      <c r="Z11" s="2"/>
    </row>
    <row r="12" spans="1:26" ht="12.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2.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2.75" customHeight="1" x14ac:dyDescent="0.2">
      <c r="A14" s="2"/>
      <c r="B14" s="2"/>
      <c r="C14" s="2"/>
      <c r="D14" s="140"/>
      <c r="E14" s="140"/>
      <c r="F14" s="2"/>
      <c r="G14" s="2"/>
      <c r="H14" s="2"/>
      <c r="I14" s="2"/>
      <c r="J14" s="2"/>
      <c r="K14" s="2"/>
      <c r="L14" s="2"/>
      <c r="M14" s="2"/>
      <c r="N14" s="2"/>
      <c r="O14" s="2"/>
      <c r="P14" s="2"/>
      <c r="Q14" s="2"/>
      <c r="R14" s="2"/>
      <c r="S14" s="2"/>
      <c r="T14" s="2"/>
      <c r="U14" s="2"/>
      <c r="V14" s="2"/>
      <c r="W14" s="2"/>
      <c r="X14" s="2"/>
      <c r="Y14" s="2"/>
      <c r="Z14" s="2"/>
    </row>
    <row r="15" spans="1:26" ht="12.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2.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2.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2.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2:O2"/>
    <mergeCell ref="A3:O3"/>
  </mergeCells>
  <pageMargins left="0.23622047244094491" right="0.23622047244094491" top="0.74803149606299213" bottom="0.74803149606299213" header="0" footer="0"/>
  <pageSetup paperSize="9" fitToHeight="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vt:i4>
      </vt:variant>
    </vt:vector>
  </HeadingPairs>
  <TitlesOfParts>
    <vt:vector size="9" baseType="lpstr">
      <vt:lpstr>Tabela 1</vt:lpstr>
      <vt:lpstr>Tabela 3A</vt:lpstr>
      <vt:lpstr>Tabela 3B</vt:lpstr>
      <vt:lpstr>Tabela 5</vt:lpstr>
      <vt:lpstr>Tabela 6</vt:lpstr>
      <vt:lpstr>Tabela 7</vt:lpstr>
      <vt:lpstr>Tabela 8</vt:lpstr>
      <vt:lpstr>Tabela 12</vt:lpstr>
      <vt:lpstr>'Tabela 1'!_Toc441484841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Slesik;Anna Jaworska</dc:creator>
  <cp:lastModifiedBy>Elzbieta Pietraszko</cp:lastModifiedBy>
  <dcterms:created xsi:type="dcterms:W3CDTF">2020-04-15T12:23:12Z</dcterms:created>
  <dcterms:modified xsi:type="dcterms:W3CDTF">2020-05-26T08:24:29Z</dcterms:modified>
</cp:coreProperties>
</file>